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11445" activeTab="0"/>
  </bookViews>
  <sheets>
    <sheet name="Przedmiar" sheetId="1" r:id="rId1"/>
    <sheet name="Arkusz2" sheetId="2" r:id="rId2"/>
    <sheet name="Arkusz3" sheetId="3" r:id="rId3"/>
  </sheets>
  <definedNames>
    <definedName name="_xlnm.Print_Area" localSheetId="0">'Przedmiar'!$A$1:$L$76</definedName>
  </definedNames>
  <calcPr fullCalcOnLoad="1"/>
</workbook>
</file>

<file path=xl/sharedStrings.xml><?xml version="1.0" encoding="utf-8"?>
<sst xmlns="http://schemas.openxmlformats.org/spreadsheetml/2006/main" count="204" uniqueCount="101">
  <si>
    <t>L.p.</t>
  </si>
  <si>
    <t>Kod CPV</t>
  </si>
  <si>
    <t>Nr SST</t>
  </si>
  <si>
    <t>Jedn.</t>
  </si>
  <si>
    <t>Ilość</t>
  </si>
  <si>
    <t>I</t>
  </si>
  <si>
    <t>ROBOTY PRZYGOTOWAWCZE</t>
  </si>
  <si>
    <t>45100000-8</t>
  </si>
  <si>
    <t>01.01.01</t>
  </si>
  <si>
    <t>Odtworzenie trasy w terenie równinnym</t>
  </si>
  <si>
    <t>km</t>
  </si>
  <si>
    <t>II</t>
  </si>
  <si>
    <t>45111200-0</t>
  </si>
  <si>
    <t>02.01.01</t>
  </si>
  <si>
    <t>m³</t>
  </si>
  <si>
    <t>ROBOTY ZIEMNE</t>
  </si>
  <si>
    <t>III</t>
  </si>
  <si>
    <t>ODWODNIENIE</t>
  </si>
  <si>
    <t>03.02.01</t>
  </si>
  <si>
    <t>45232452-5</t>
  </si>
  <si>
    <t>IV</t>
  </si>
  <si>
    <t>PODBUDOWA</t>
  </si>
  <si>
    <t>45233140-2</t>
  </si>
  <si>
    <t>m²</t>
  </si>
  <si>
    <t>V</t>
  </si>
  <si>
    <t>VI</t>
  </si>
  <si>
    <t>NAWIERZCHNIA</t>
  </si>
  <si>
    <t>Razem netto</t>
  </si>
  <si>
    <t>Ogółem brutto</t>
  </si>
  <si>
    <t>zł</t>
  </si>
  <si>
    <t>Kosztorys ofertowy</t>
  </si>
  <si>
    <t>Słownie:  ..........................................................................................................</t>
  </si>
  <si>
    <t>.......................................................................................................................................</t>
  </si>
  <si>
    <t>VII</t>
  </si>
  <si>
    <t>ROBOTY ROZBIÓRKOWE</t>
  </si>
  <si>
    <t>01.02.04</t>
  </si>
  <si>
    <t>ELEMENTY ULIC</t>
  </si>
  <si>
    <t>08.01.01</t>
  </si>
  <si>
    <t>m</t>
  </si>
  <si>
    <t>08.05.02</t>
  </si>
  <si>
    <t>04.01.01</t>
  </si>
  <si>
    <t>04.04.02</t>
  </si>
  <si>
    <t>05.03.23</t>
  </si>
  <si>
    <t>08.03.01</t>
  </si>
  <si>
    <t>04.05.01</t>
  </si>
  <si>
    <t>Podatek VAT 23%</t>
  </si>
  <si>
    <t>VIII</t>
  </si>
  <si>
    <t>ZIELEŃ</t>
  </si>
  <si>
    <t>09.01.01</t>
  </si>
  <si>
    <t>IX</t>
  </si>
  <si>
    <t>URZĄDZENIA BEZPIECZEŃSTWA RUCHU</t>
  </si>
  <si>
    <t>45233290-8</t>
  </si>
  <si>
    <t>07.02.01</t>
  </si>
  <si>
    <t>Przebudowa ul. Juranda w Lesznie</t>
  </si>
  <si>
    <t>Odcinek od ul. Władysława Jagiełły do ul. Jagienki</t>
  </si>
  <si>
    <t>Wyszczególnienie elementów rozliczeniowych</t>
  </si>
  <si>
    <t>Cena jedn. Netto</t>
  </si>
  <si>
    <t>Wartość netto</t>
  </si>
  <si>
    <t>Rozebranie krawężnika betonowego 15*30 wraz z ławą betonową</t>
  </si>
  <si>
    <t xml:space="preserve">Rozebranie obrzeża betonowego 6*20 wraz z ławą betonową </t>
  </si>
  <si>
    <t>Rozebranie nawierzchni z kostki brukowej betonowej grub. 6 cm, wraz z podsypką cementowo-piaskową</t>
  </si>
  <si>
    <t>Rozebranie nawierzchj bitumicznej, warstwa grub. 8 cm</t>
  </si>
  <si>
    <t>Rozebranie nawierzchj bitumicznej, warstwa grub. 5 cm</t>
  </si>
  <si>
    <t xml:space="preserve">Mechaniczne rozebranie podbudowy tłuczniowej warstwa grub. 20 cm </t>
  </si>
  <si>
    <t>Wywiezienie gruzu  poza teren budowy na odl.  do 5 km</t>
  </si>
  <si>
    <t>Roboty ziemne - wykopy z załadunkiem i odwozem poza teren budowy - jezdnia i ciąg  pieszo-jezdny</t>
  </si>
  <si>
    <t>Roboty ziemne - wykopy z załadunkiem i  odwozempoza teren budowy - zjazdy do posesji, na głębokośćkopania 30 cm</t>
  </si>
  <si>
    <t>Roboty ziemne - wykopy z załadunkiem i odwozem poza teren budowy - chodniki, głębokość kopania 15 cm</t>
  </si>
  <si>
    <t>Regulacja pionowa studzienek dla włazów kanałowych</t>
  </si>
  <si>
    <t>szt.</t>
  </si>
  <si>
    <t xml:space="preserve">Regulacja pionowa studzienek dla zaworów wodociągowych i gazowych </t>
  </si>
  <si>
    <t>Studzienki ściekowe z rur prefabrykowanych elementów betonowych o śr. 500 mm z osadnikiem, głębokość studzienki 2,00 m wraz z kratą żeliwną typu ciężkiego</t>
  </si>
  <si>
    <t>Przykanaliki z rur PCV łączonych na wcisk o śr. zewn. 160 mm,  rury SN 8 lite</t>
  </si>
  <si>
    <t>Ręczne odkopanie kabli telekomunikacyjnych i energetycznych przy głęb. do 0.80 m i szer. dna do 0.40 m, grunt kat. III, nałożenie na kable rur dzielnych osłonowych typu AROT A110 PS w z ręcznym zasypaniem kabli</t>
  </si>
  <si>
    <t>Mechaniczne profilowania i zagęszczenia podłoża pod warstwy konstrukcyjne nawierzchni jezdni i ciągu pieszo-jezdnego</t>
  </si>
  <si>
    <t>Oznakowanie poziome - malowanie farbą chlorokauczukową znaku P-25</t>
  </si>
  <si>
    <t>Oznakowanie pionowe - ustawienie znaków drogowych pionowych odblaskowych (typ I, małe, krawędź podwójnie gięta na całym obwodzie , ocynkowane), tabliczki pod znaki drogowe o treści "20 m"</t>
  </si>
  <si>
    <t>Oznakowanie pionowe - ustawienie słupków przeszkodowych U-5b zespolonych ze znakiem o śred. 400 mm i znakami C-10/C-9</t>
  </si>
  <si>
    <t>Oznakowanie pionowe - ustawienie znaków drogowych pionowych odblaskowych (typ I, średnie, krawędź podwójnie gięta na całym obwodzie , ocynkowane), znaki typu A i B</t>
  </si>
  <si>
    <t>Ustawienie słupków do znaków drogowych z rur stalowych ocynkowanych o śr. 65 mm, osadzonych w betonie B10</t>
  </si>
  <si>
    <t>Dowóz i rozścielenie ziemi urodzajnej ręcznie z przerzutem w terenie płaskim, warstwa grub. 15 cm wraz z obsianiem trawą z nawożeniem</t>
  </si>
  <si>
    <t>Ułożenie warstwy ścieralnej z betonu asfaltowego, warstwa grub. 5 cm</t>
  </si>
  <si>
    <t>Nawierzchnia chodników z kostki brukowej (kolor szary) na podsypce cementowo-piaskowej 1:4, w-wa grub. 5 cm</t>
  </si>
  <si>
    <t>Nawierzchnia zjazdów z kostki brukowej grub. 8 cm  betonowej grub. 8 cm (kolor czerwony), na podsypce cementowo-piaskowej 1:4,  warstwa grub. 3 cm</t>
  </si>
  <si>
    <t>Nawierzchnia pasów postojowych z kostki brukowej grub. 8 cm (kolor czerwony), na podsypce cementowo- piaskowej 1:4, w-wa grub. 5 cm</t>
  </si>
  <si>
    <t>Nawierzchnia z kostki brukowej betonowej wibroprasowanej grub. 8 cm kolor szary, na podsypce cementowo-piaskowej 1:4, warstwa grub. 3 cm</t>
  </si>
  <si>
    <t>Nawierzchnia progu zwalniającego i wysepek spowalniających ruch z kostki brukowej z kostki brukowej wibroprasowanej grub. 8 cm (kolor czerwony), na podłożu z betonu B7,5, warstwa grub. 10 cm, najazdy na próg - pasy w kolorze biało-czerwone 50/50%, prostopadle do ruchu pojazdów</t>
  </si>
  <si>
    <t>Ustawienie obrzeża betonowego 6*20 na ławie betonowej z oporem, beton kl. B15 w ilości 0,022 m3/mb</t>
  </si>
  <si>
    <t>Ustawienie obrzeża betonowego 8*30 na ławie betonowej z oporem, beton kl. B15 w ilości 0,03 m3/mb</t>
  </si>
  <si>
    <t>Ustawienie krawężnika betonowego wibroprasowanego 15*30 wystającego 2 ÷12 cm na ławie betonowej z oporem, beton kl. B15 w ilości 0,045 m3/mb</t>
  </si>
  <si>
    <t>Ustawienie krawężnika betonowego wibroprasowanego 15*30 ułożonego na płask na  ławie betonowej z oporem, beton kl. B15 w ilości 0,0525 m3/mb</t>
  </si>
  <si>
    <t>Ułożenie ścieku z dwóch rzędów o szerokości  0,20 m z kostki brukowej betonowej wibroprasowanej o wymiarach 20x10x8 cm (kolor szary) na ławie betonowej zwykłej, beton kl. B15 w ilości 0,02 m3/mb</t>
  </si>
  <si>
    <t>Wykonanie wzmocnienia podłoża z gruntu stabilizowanego cementem w betoniarce o Rm=5 MPa, warstwa grub. 15 cm</t>
  </si>
  <si>
    <t>Profilowanie i zagęszczenie podłoża pod warstwy konstrukcyjne nawierzchni chodników</t>
  </si>
  <si>
    <t>Profilowanie i zagęszczenie podłoża pod warstwy konstrukcyjne nawierzchni zjazdów do posesji</t>
  </si>
  <si>
    <t>Wykonanie podbudowy z kruszywa łamanego  stabilizowanego mechanicznie o uziarnieniu ciągłym 0/31,5 mm, warstwa grub. 20 cm</t>
  </si>
  <si>
    <t>Podsypka piaskowa, warstwa grub. 10 cm  pod zjazdy</t>
  </si>
  <si>
    <t>Podsypka piaskowa, warstwa grub. 10 cm  pod chodnik</t>
  </si>
  <si>
    <t>Podbudowa z betonu kl. B7,5, warstwa grub. 18 cm pod zjazdy</t>
  </si>
  <si>
    <t>Oczyszczenie mechanicznie nawierzchni bitumicznej</t>
  </si>
  <si>
    <t>Skropiemie międzywarstwowe emulsją asfaltową nawierzchni bitumicznej w ilości 0,5 kg/m²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</si>
</sst>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;[Red]0.00"/>
    <numFmt numFmtId="166" formatCode="0.000;[Red]0.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2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sz val="8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sz val="8"/>
      <color indexed="10"/>
      <name val="Arial CE"/>
      <family val="2"/>
    </font>
    <font>
      <sz val="10"/>
      <color indexed="10"/>
      <name val="Arial CE"/>
      <family val="0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  <font>
      <sz val="8"/>
      <color rgb="FFFF0000"/>
      <name val="Arial CE"/>
      <family val="2"/>
    </font>
    <font>
      <sz val="10"/>
      <color rgb="FFFF0000"/>
      <name val="Arial CE"/>
      <family val="0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165" fontId="7" fillId="34" borderId="11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0" fontId="51" fillId="0" borderId="0" xfId="0" applyFont="1" applyAlignment="1">
      <alignment/>
    </xf>
    <xf numFmtId="2" fontId="7" fillId="0" borderId="12" xfId="42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8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N50" sqref="N50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7.25390625" style="0" customWidth="1"/>
    <col min="7" max="7" width="6.75390625" style="0" customWidth="1"/>
    <col min="8" max="8" width="0.12890625" style="0" hidden="1" customWidth="1"/>
    <col min="9" max="9" width="6.00390625" style="0" customWidth="1"/>
    <col min="10" max="10" width="8.25390625" style="0" customWidth="1"/>
    <col min="11" max="11" width="8.00390625" style="0" customWidth="1"/>
    <col min="12" max="12" width="9.25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9.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0" ht="12.75">
      <c r="A3" s="2"/>
      <c r="B3" s="2"/>
      <c r="C3" s="2"/>
      <c r="D3" s="2"/>
      <c r="E3" s="2"/>
      <c r="F3" s="2"/>
      <c r="G3" s="2"/>
      <c r="H3" s="2"/>
      <c r="I3" s="1"/>
      <c r="J3" s="1"/>
    </row>
    <row r="4" spans="1:12" ht="18">
      <c r="A4" s="70" t="s">
        <v>53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">
      <c r="A5" s="72" t="s">
        <v>54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37.5" customHeight="1">
      <c r="A7" s="37" t="s">
        <v>0</v>
      </c>
      <c r="B7" s="37" t="s">
        <v>1</v>
      </c>
      <c r="C7" s="37" t="s">
        <v>2</v>
      </c>
      <c r="D7" s="76" t="s">
        <v>55</v>
      </c>
      <c r="E7" s="77"/>
      <c r="F7" s="77"/>
      <c r="G7" s="77"/>
      <c r="H7" s="78"/>
      <c r="I7" s="37" t="s">
        <v>3</v>
      </c>
      <c r="J7" s="37" t="s">
        <v>4</v>
      </c>
      <c r="K7" s="38" t="s">
        <v>56</v>
      </c>
      <c r="L7" s="39" t="s">
        <v>57</v>
      </c>
      <c r="M7" s="3"/>
    </row>
    <row r="8" spans="1:13" ht="12.75">
      <c r="A8" s="40">
        <v>1</v>
      </c>
      <c r="B8" s="40">
        <v>2</v>
      </c>
      <c r="C8" s="40">
        <v>3</v>
      </c>
      <c r="D8" s="73">
        <v>4</v>
      </c>
      <c r="E8" s="74"/>
      <c r="F8" s="74"/>
      <c r="G8" s="74"/>
      <c r="H8" s="75"/>
      <c r="I8" s="40">
        <v>5</v>
      </c>
      <c r="J8" s="40">
        <v>6</v>
      </c>
      <c r="K8" s="41">
        <v>7</v>
      </c>
      <c r="L8" s="42">
        <v>8</v>
      </c>
      <c r="M8" s="3"/>
    </row>
    <row r="9" spans="1:13" ht="12.75">
      <c r="A9" s="43" t="s">
        <v>5</v>
      </c>
      <c r="B9" s="44"/>
      <c r="C9" s="44"/>
      <c r="D9" s="58" t="s">
        <v>6</v>
      </c>
      <c r="E9" s="58"/>
      <c r="F9" s="58"/>
      <c r="G9" s="58"/>
      <c r="H9" s="58"/>
      <c r="I9" s="44"/>
      <c r="J9" s="45"/>
      <c r="K9" s="43"/>
      <c r="L9" s="43"/>
      <c r="M9" s="3"/>
    </row>
    <row r="10" spans="1:13" ht="12.75">
      <c r="A10" s="9">
        <v>1</v>
      </c>
      <c r="B10" s="8" t="s">
        <v>7</v>
      </c>
      <c r="C10" s="8" t="s">
        <v>8</v>
      </c>
      <c r="D10" s="79" t="s">
        <v>9</v>
      </c>
      <c r="E10" s="79"/>
      <c r="F10" s="79"/>
      <c r="G10" s="79"/>
      <c r="H10" s="79"/>
      <c r="I10" s="9" t="s">
        <v>10</v>
      </c>
      <c r="J10" s="12">
        <v>0.26435</v>
      </c>
      <c r="K10" s="14"/>
      <c r="L10" s="14">
        <f>IF(K10&gt;0,J10*K10,"")</f>
      </c>
      <c r="M10" s="3"/>
    </row>
    <row r="11" spans="1:13" ht="12.75">
      <c r="A11" s="43" t="s">
        <v>11</v>
      </c>
      <c r="B11" s="44"/>
      <c r="C11" s="44"/>
      <c r="D11" s="58" t="s">
        <v>34</v>
      </c>
      <c r="E11" s="58"/>
      <c r="F11" s="58"/>
      <c r="G11" s="58"/>
      <c r="H11" s="58"/>
      <c r="I11" s="44"/>
      <c r="J11" s="45"/>
      <c r="K11" s="46"/>
      <c r="L11" s="46"/>
      <c r="M11" s="3"/>
    </row>
    <row r="12" spans="1:13" ht="22.5" customHeight="1">
      <c r="A12" s="23">
        <v>2</v>
      </c>
      <c r="B12" s="23" t="s">
        <v>7</v>
      </c>
      <c r="C12" s="23" t="s">
        <v>35</v>
      </c>
      <c r="D12" s="63" t="s">
        <v>58</v>
      </c>
      <c r="E12" s="63"/>
      <c r="F12" s="63"/>
      <c r="G12" s="63"/>
      <c r="H12" s="63"/>
      <c r="I12" s="23" t="s">
        <v>38</v>
      </c>
      <c r="J12" s="24">
        <v>22</v>
      </c>
      <c r="K12" s="25"/>
      <c r="L12" s="25"/>
      <c r="M12" s="3"/>
    </row>
    <row r="13" spans="1:13" ht="22.5" customHeight="1">
      <c r="A13" s="23">
        <v>3</v>
      </c>
      <c r="B13" s="26" t="s">
        <v>7</v>
      </c>
      <c r="C13" s="26" t="s">
        <v>35</v>
      </c>
      <c r="D13" s="63" t="s">
        <v>59</v>
      </c>
      <c r="E13" s="63"/>
      <c r="F13" s="63"/>
      <c r="G13" s="63"/>
      <c r="H13" s="63"/>
      <c r="I13" s="23" t="s">
        <v>38</v>
      </c>
      <c r="J13" s="24">
        <v>19</v>
      </c>
      <c r="K13" s="25"/>
      <c r="L13" s="25"/>
      <c r="M13" s="3"/>
    </row>
    <row r="14" spans="1:13" ht="37.5" customHeight="1">
      <c r="A14" s="23">
        <v>4</v>
      </c>
      <c r="B14" s="26" t="s">
        <v>7</v>
      </c>
      <c r="C14" s="26" t="s">
        <v>35</v>
      </c>
      <c r="D14" s="63" t="s">
        <v>60</v>
      </c>
      <c r="E14" s="63"/>
      <c r="F14" s="63"/>
      <c r="G14" s="63"/>
      <c r="H14" s="63"/>
      <c r="I14" s="23" t="s">
        <v>23</v>
      </c>
      <c r="J14" s="24">
        <v>19</v>
      </c>
      <c r="K14" s="25"/>
      <c r="L14" s="25">
        <f>IF(K14&gt;0,#REF!*K14,"")</f>
      </c>
      <c r="M14" s="3"/>
    </row>
    <row r="15" spans="1:13" ht="22.5" customHeight="1">
      <c r="A15" s="23">
        <v>5</v>
      </c>
      <c r="B15" s="23" t="s">
        <v>7</v>
      </c>
      <c r="C15" s="23" t="s">
        <v>35</v>
      </c>
      <c r="D15" s="63" t="s">
        <v>61</v>
      </c>
      <c r="E15" s="63"/>
      <c r="F15" s="63"/>
      <c r="G15" s="63"/>
      <c r="H15" s="63"/>
      <c r="I15" s="23" t="s">
        <v>23</v>
      </c>
      <c r="J15" s="25">
        <v>58.1</v>
      </c>
      <c r="K15" s="25"/>
      <c r="L15" s="25"/>
      <c r="M15" s="3"/>
    </row>
    <row r="16" spans="1:13" ht="22.5" customHeight="1">
      <c r="A16" s="23">
        <v>6</v>
      </c>
      <c r="B16" s="26" t="s">
        <v>7</v>
      </c>
      <c r="C16" s="26" t="s">
        <v>35</v>
      </c>
      <c r="D16" s="63" t="s">
        <v>62</v>
      </c>
      <c r="E16" s="63"/>
      <c r="F16" s="63"/>
      <c r="G16" s="63"/>
      <c r="H16" s="63"/>
      <c r="I16" s="23" t="s">
        <v>23</v>
      </c>
      <c r="J16" s="25">
        <v>14</v>
      </c>
      <c r="K16" s="25"/>
      <c r="L16" s="25"/>
      <c r="M16" s="3"/>
    </row>
    <row r="17" spans="1:13" ht="22.5" customHeight="1">
      <c r="A17" s="23">
        <v>7</v>
      </c>
      <c r="B17" s="26" t="s">
        <v>7</v>
      </c>
      <c r="C17" s="26" t="s">
        <v>35</v>
      </c>
      <c r="D17" s="60" t="s">
        <v>63</v>
      </c>
      <c r="E17" s="61"/>
      <c r="F17" s="61"/>
      <c r="G17" s="61"/>
      <c r="H17" s="62"/>
      <c r="I17" s="23" t="s">
        <v>23</v>
      </c>
      <c r="J17" s="24">
        <v>58.1</v>
      </c>
      <c r="K17" s="27"/>
      <c r="L17" s="27"/>
      <c r="M17" s="3"/>
    </row>
    <row r="18" spans="1:13" ht="22.5" customHeight="1">
      <c r="A18" s="23">
        <v>8</v>
      </c>
      <c r="B18" s="26" t="s">
        <v>12</v>
      </c>
      <c r="C18" s="26" t="s">
        <v>13</v>
      </c>
      <c r="D18" s="63" t="s">
        <v>64</v>
      </c>
      <c r="E18" s="63"/>
      <c r="F18" s="63"/>
      <c r="G18" s="63"/>
      <c r="H18" s="63"/>
      <c r="I18" s="23" t="s">
        <v>14</v>
      </c>
      <c r="J18" s="25">
        <v>18.61</v>
      </c>
      <c r="K18" s="25"/>
      <c r="L18" s="25"/>
      <c r="M18" s="3"/>
    </row>
    <row r="19" spans="1:13" ht="12.75">
      <c r="A19" s="43" t="s">
        <v>16</v>
      </c>
      <c r="B19" s="44"/>
      <c r="C19" s="44"/>
      <c r="D19" s="58" t="s">
        <v>15</v>
      </c>
      <c r="E19" s="58"/>
      <c r="F19" s="58"/>
      <c r="G19" s="58"/>
      <c r="H19" s="58"/>
      <c r="I19" s="44"/>
      <c r="J19" s="45"/>
      <c r="K19" s="46"/>
      <c r="L19" s="46"/>
      <c r="M19" s="3"/>
    </row>
    <row r="20" spans="1:13" ht="37.5" customHeight="1">
      <c r="A20" s="23">
        <v>9</v>
      </c>
      <c r="B20" s="26" t="s">
        <v>12</v>
      </c>
      <c r="C20" s="26" t="s">
        <v>13</v>
      </c>
      <c r="D20" s="60" t="s">
        <v>65</v>
      </c>
      <c r="E20" s="61"/>
      <c r="F20" s="61"/>
      <c r="G20" s="61"/>
      <c r="H20" s="28"/>
      <c r="I20" s="23" t="s">
        <v>14</v>
      </c>
      <c r="J20" s="25">
        <v>852</v>
      </c>
      <c r="K20" s="25"/>
      <c r="L20" s="25">
        <f>IF(K20&gt;0,#REF!*K20,"")</f>
      </c>
      <c r="M20" s="3"/>
    </row>
    <row r="21" spans="1:13" ht="37.5" customHeight="1">
      <c r="A21" s="23">
        <v>10</v>
      </c>
      <c r="B21" s="26" t="s">
        <v>12</v>
      </c>
      <c r="C21" s="26" t="s">
        <v>13</v>
      </c>
      <c r="D21" s="63" t="s">
        <v>66</v>
      </c>
      <c r="E21" s="63"/>
      <c r="F21" s="63"/>
      <c r="G21" s="63"/>
      <c r="H21" s="63"/>
      <c r="I21" s="23" t="s">
        <v>14</v>
      </c>
      <c r="J21" s="25">
        <v>27.54</v>
      </c>
      <c r="K21" s="25"/>
      <c r="L21" s="25"/>
      <c r="M21" s="3"/>
    </row>
    <row r="22" spans="1:13" ht="37.5" customHeight="1">
      <c r="A22" s="23">
        <v>11</v>
      </c>
      <c r="B22" s="26" t="s">
        <v>12</v>
      </c>
      <c r="C22" s="26" t="s">
        <v>13</v>
      </c>
      <c r="D22" s="63" t="s">
        <v>67</v>
      </c>
      <c r="E22" s="63"/>
      <c r="F22" s="63"/>
      <c r="G22" s="63"/>
      <c r="H22" s="63"/>
      <c r="I22" s="23" t="s">
        <v>14</v>
      </c>
      <c r="J22" s="25">
        <v>63</v>
      </c>
      <c r="K22" s="25"/>
      <c r="L22" s="25"/>
      <c r="M22" s="3"/>
    </row>
    <row r="23" spans="1:13" ht="12.75">
      <c r="A23" s="43" t="s">
        <v>20</v>
      </c>
      <c r="B23" s="44"/>
      <c r="C23" s="44"/>
      <c r="D23" s="58" t="s">
        <v>17</v>
      </c>
      <c r="E23" s="58"/>
      <c r="F23" s="58"/>
      <c r="G23" s="58"/>
      <c r="H23" s="58"/>
      <c r="I23" s="44"/>
      <c r="J23" s="45"/>
      <c r="K23" s="46"/>
      <c r="L23" s="46">
        <f>IF(K23&gt;0,#REF!*K23,"")</f>
      </c>
      <c r="M23" s="3"/>
    </row>
    <row r="24" spans="1:13" ht="22.5" customHeight="1">
      <c r="A24" s="23">
        <v>12</v>
      </c>
      <c r="B24" s="23" t="s">
        <v>19</v>
      </c>
      <c r="C24" s="23" t="s">
        <v>18</v>
      </c>
      <c r="D24" s="60" t="s">
        <v>68</v>
      </c>
      <c r="E24" s="61"/>
      <c r="F24" s="61"/>
      <c r="G24" s="62"/>
      <c r="H24" s="23"/>
      <c r="I24" s="23" t="s">
        <v>69</v>
      </c>
      <c r="J24" s="25">
        <v>13</v>
      </c>
      <c r="K24" s="25"/>
      <c r="L24" s="25">
        <f>IF(K24&gt;0,#REF!*K24,"")</f>
      </c>
      <c r="M24" s="3"/>
    </row>
    <row r="25" spans="1:13" ht="22.5" customHeight="1">
      <c r="A25" s="23">
        <v>13</v>
      </c>
      <c r="B25" s="23" t="s">
        <v>19</v>
      </c>
      <c r="C25" s="23" t="s">
        <v>18</v>
      </c>
      <c r="D25" s="63" t="s">
        <v>70</v>
      </c>
      <c r="E25" s="63"/>
      <c r="F25" s="63"/>
      <c r="G25" s="63"/>
      <c r="H25" s="63"/>
      <c r="I25" s="23" t="s">
        <v>69</v>
      </c>
      <c r="J25" s="25">
        <v>26</v>
      </c>
      <c r="K25" s="25"/>
      <c r="L25" s="25"/>
      <c r="M25" s="3"/>
    </row>
    <row r="26" spans="1:13" ht="52.5" customHeight="1">
      <c r="A26" s="23">
        <v>14</v>
      </c>
      <c r="B26" s="23" t="s">
        <v>19</v>
      </c>
      <c r="C26" s="23" t="s">
        <v>18</v>
      </c>
      <c r="D26" s="60" t="s">
        <v>71</v>
      </c>
      <c r="E26" s="61"/>
      <c r="F26" s="61"/>
      <c r="G26" s="62"/>
      <c r="H26" s="23"/>
      <c r="I26" s="29" t="s">
        <v>69</v>
      </c>
      <c r="J26" s="30">
        <v>7</v>
      </c>
      <c r="K26" s="30"/>
      <c r="L26" s="30"/>
      <c r="M26" s="3"/>
    </row>
    <row r="27" spans="1:13" ht="22.5" customHeight="1">
      <c r="A27" s="23">
        <v>15</v>
      </c>
      <c r="B27" s="26" t="s">
        <v>19</v>
      </c>
      <c r="C27" s="26" t="s">
        <v>18</v>
      </c>
      <c r="D27" s="60" t="s">
        <v>72</v>
      </c>
      <c r="E27" s="61"/>
      <c r="F27" s="61"/>
      <c r="G27" s="62"/>
      <c r="H27" s="31"/>
      <c r="I27" s="32" t="s">
        <v>38</v>
      </c>
      <c r="J27" s="34">
        <v>48</v>
      </c>
      <c r="K27" s="33"/>
      <c r="L27" s="34"/>
      <c r="M27" s="3"/>
    </row>
    <row r="28" spans="1:13" ht="60" customHeight="1">
      <c r="A28" s="23">
        <v>16</v>
      </c>
      <c r="B28" s="26" t="s">
        <v>12</v>
      </c>
      <c r="C28" s="26" t="s">
        <v>13</v>
      </c>
      <c r="D28" s="60" t="s">
        <v>73</v>
      </c>
      <c r="E28" s="61"/>
      <c r="F28" s="61"/>
      <c r="G28" s="62"/>
      <c r="H28" s="35"/>
      <c r="I28" s="23" t="s">
        <v>38</v>
      </c>
      <c r="J28" s="25">
        <v>153</v>
      </c>
      <c r="K28" s="25"/>
      <c r="L28" s="25"/>
      <c r="M28" s="3"/>
    </row>
    <row r="29" spans="1:13" ht="12.75">
      <c r="A29" s="43" t="s">
        <v>24</v>
      </c>
      <c r="B29" s="44"/>
      <c r="C29" s="44"/>
      <c r="D29" s="58" t="s">
        <v>21</v>
      </c>
      <c r="E29" s="58"/>
      <c r="F29" s="58"/>
      <c r="G29" s="58"/>
      <c r="H29" s="58"/>
      <c r="I29" s="47"/>
      <c r="J29" s="48"/>
      <c r="K29" s="49"/>
      <c r="L29" s="49"/>
      <c r="M29" s="3"/>
    </row>
    <row r="30" spans="1:13" ht="37.5" customHeight="1">
      <c r="A30" s="23">
        <v>17</v>
      </c>
      <c r="B30" s="26" t="s">
        <v>22</v>
      </c>
      <c r="C30" s="26" t="s">
        <v>40</v>
      </c>
      <c r="D30" s="59" t="s">
        <v>74</v>
      </c>
      <c r="E30" s="59"/>
      <c r="F30" s="59"/>
      <c r="G30" s="59"/>
      <c r="H30" s="59"/>
      <c r="I30" s="29" t="s">
        <v>23</v>
      </c>
      <c r="J30" s="30">
        <v>2173</v>
      </c>
      <c r="K30" s="30"/>
      <c r="L30" s="25">
        <f>IF(K30&gt;0,#REF!*K30,"")</f>
      </c>
      <c r="M30" s="3"/>
    </row>
    <row r="31" spans="1:13" ht="22.5" customHeight="1">
      <c r="A31" s="10">
        <v>18</v>
      </c>
      <c r="B31" s="11" t="s">
        <v>22</v>
      </c>
      <c r="C31" s="11" t="s">
        <v>40</v>
      </c>
      <c r="D31" s="64" t="s">
        <v>94</v>
      </c>
      <c r="E31" s="64"/>
      <c r="F31" s="64"/>
      <c r="G31" s="64"/>
      <c r="H31" s="64"/>
      <c r="I31" s="9" t="s">
        <v>23</v>
      </c>
      <c r="J31" s="14">
        <v>91.62</v>
      </c>
      <c r="K31" s="14"/>
      <c r="L31" s="13"/>
      <c r="M31" s="3"/>
    </row>
    <row r="32" spans="1:13" ht="30.75" customHeight="1">
      <c r="A32" s="9">
        <v>19</v>
      </c>
      <c r="B32" s="8" t="s">
        <v>22</v>
      </c>
      <c r="C32" s="8" t="s">
        <v>40</v>
      </c>
      <c r="D32" s="59" t="s">
        <v>93</v>
      </c>
      <c r="E32" s="59"/>
      <c r="F32" s="59"/>
      <c r="G32" s="59"/>
      <c r="H32" s="59"/>
      <c r="I32" s="9" t="s">
        <v>23</v>
      </c>
      <c r="J32" s="14">
        <v>365.25</v>
      </c>
      <c r="K32" s="14"/>
      <c r="L32" s="14"/>
      <c r="M32" s="3"/>
    </row>
    <row r="33" spans="1:13" ht="37.5" customHeight="1">
      <c r="A33" s="29">
        <v>20</v>
      </c>
      <c r="B33" s="53" t="s">
        <v>22</v>
      </c>
      <c r="C33" s="53" t="s">
        <v>44</v>
      </c>
      <c r="D33" s="59" t="s">
        <v>92</v>
      </c>
      <c r="E33" s="59"/>
      <c r="F33" s="59"/>
      <c r="G33" s="59"/>
      <c r="H33" s="59"/>
      <c r="I33" s="29" t="s">
        <v>23</v>
      </c>
      <c r="J33" s="30">
        <v>2173</v>
      </c>
      <c r="K33" s="30"/>
      <c r="L33" s="30"/>
      <c r="M33" s="3"/>
    </row>
    <row r="34" spans="1:13" ht="45" customHeight="1">
      <c r="A34" s="36">
        <v>21</v>
      </c>
      <c r="B34" s="26" t="s">
        <v>22</v>
      </c>
      <c r="C34" s="26" t="s">
        <v>41</v>
      </c>
      <c r="D34" s="63" t="s">
        <v>95</v>
      </c>
      <c r="E34" s="63"/>
      <c r="F34" s="63"/>
      <c r="G34" s="63"/>
      <c r="H34" s="63"/>
      <c r="I34" s="54" t="s">
        <v>23</v>
      </c>
      <c r="J34" s="55">
        <v>2022</v>
      </c>
      <c r="K34" s="25"/>
      <c r="L34" s="56"/>
      <c r="M34" s="3"/>
    </row>
    <row r="35" spans="1:13" ht="22.5" customHeight="1">
      <c r="A35" s="23">
        <v>22</v>
      </c>
      <c r="B35" s="26" t="s">
        <v>22</v>
      </c>
      <c r="C35" s="35"/>
      <c r="D35" s="63" t="s">
        <v>96</v>
      </c>
      <c r="E35" s="63"/>
      <c r="F35" s="63"/>
      <c r="G35" s="63"/>
      <c r="H35" s="63"/>
      <c r="I35" s="54" t="s">
        <v>23</v>
      </c>
      <c r="J35" s="55">
        <v>82.9</v>
      </c>
      <c r="K35" s="25"/>
      <c r="L35" s="25"/>
      <c r="M35" s="3"/>
    </row>
    <row r="36" spans="1:13" ht="22.5" customHeight="1">
      <c r="A36" s="23">
        <v>23</v>
      </c>
      <c r="B36" s="26" t="s">
        <v>22</v>
      </c>
      <c r="C36" s="35"/>
      <c r="D36" s="59" t="s">
        <v>97</v>
      </c>
      <c r="E36" s="59"/>
      <c r="F36" s="59"/>
      <c r="G36" s="59"/>
      <c r="H36" s="59"/>
      <c r="I36" s="29" t="s">
        <v>23</v>
      </c>
      <c r="J36" s="30">
        <v>365.25</v>
      </c>
      <c r="K36" s="30"/>
      <c r="L36" s="30"/>
      <c r="M36" s="3"/>
    </row>
    <row r="37" spans="1:13" ht="22.5" customHeight="1">
      <c r="A37" s="23">
        <v>24</v>
      </c>
      <c r="B37" s="26" t="s">
        <v>22</v>
      </c>
      <c r="C37" s="53"/>
      <c r="D37" s="59" t="s">
        <v>98</v>
      </c>
      <c r="E37" s="59"/>
      <c r="F37" s="59"/>
      <c r="G37" s="59"/>
      <c r="H37" s="53"/>
      <c r="I37" s="29" t="s">
        <v>23</v>
      </c>
      <c r="J37" s="30">
        <v>82.9</v>
      </c>
      <c r="K37" s="30"/>
      <c r="L37" s="30"/>
      <c r="M37" s="3"/>
    </row>
    <row r="38" spans="1:13" ht="22.5" customHeight="1">
      <c r="A38" s="23">
        <v>25</v>
      </c>
      <c r="B38" s="26" t="s">
        <v>22</v>
      </c>
      <c r="C38" s="35"/>
      <c r="D38" s="60" t="s">
        <v>99</v>
      </c>
      <c r="E38" s="61"/>
      <c r="F38" s="61"/>
      <c r="G38" s="62"/>
      <c r="H38" s="26"/>
      <c r="I38" s="32" t="s">
        <v>23</v>
      </c>
      <c r="J38" s="34">
        <v>14</v>
      </c>
      <c r="K38" s="25"/>
      <c r="L38" s="25"/>
      <c r="M38" s="3"/>
    </row>
    <row r="39" spans="1:13" ht="22.5" customHeight="1">
      <c r="A39" s="29">
        <v>26</v>
      </c>
      <c r="B39" s="53" t="s">
        <v>22</v>
      </c>
      <c r="C39" s="57"/>
      <c r="D39" s="59" t="s">
        <v>100</v>
      </c>
      <c r="E39" s="59"/>
      <c r="F39" s="59"/>
      <c r="G39" s="59"/>
      <c r="H39" s="57"/>
      <c r="I39" s="29" t="s">
        <v>23</v>
      </c>
      <c r="J39" s="30">
        <v>14</v>
      </c>
      <c r="K39" s="30"/>
      <c r="L39" s="30"/>
      <c r="M39" s="3"/>
    </row>
    <row r="40" spans="1:13" ht="12.75">
      <c r="A40" s="43" t="s">
        <v>25</v>
      </c>
      <c r="B40" s="44"/>
      <c r="C40" s="44"/>
      <c r="D40" s="58" t="s">
        <v>36</v>
      </c>
      <c r="E40" s="58"/>
      <c r="F40" s="58"/>
      <c r="G40" s="58"/>
      <c r="H40" s="58"/>
      <c r="I40" s="44"/>
      <c r="J40" s="49"/>
      <c r="K40" s="46"/>
      <c r="L40" s="46">
        <f>IF(K40&gt;0,J40*K40,"")</f>
      </c>
      <c r="M40" s="3"/>
    </row>
    <row r="41" spans="1:13" ht="37.5" customHeight="1">
      <c r="A41" s="23">
        <v>27</v>
      </c>
      <c r="B41" s="23" t="s">
        <v>22</v>
      </c>
      <c r="C41" s="23" t="s">
        <v>43</v>
      </c>
      <c r="D41" s="63" t="s">
        <v>87</v>
      </c>
      <c r="E41" s="63"/>
      <c r="F41" s="63"/>
      <c r="G41" s="63"/>
      <c r="H41" s="63"/>
      <c r="I41" s="23" t="s">
        <v>38</v>
      </c>
      <c r="J41" s="25">
        <v>109</v>
      </c>
      <c r="K41" s="23"/>
      <c r="L41" s="25"/>
      <c r="M41" s="3"/>
    </row>
    <row r="42" spans="1:13" ht="37.5" customHeight="1">
      <c r="A42" s="23">
        <v>28</v>
      </c>
      <c r="B42" s="23" t="s">
        <v>22</v>
      </c>
      <c r="C42" s="23" t="s">
        <v>43</v>
      </c>
      <c r="D42" s="63" t="s">
        <v>88</v>
      </c>
      <c r="E42" s="63"/>
      <c r="F42" s="63"/>
      <c r="G42" s="63"/>
      <c r="H42" s="63"/>
      <c r="I42" s="23" t="s">
        <v>38</v>
      </c>
      <c r="J42" s="25">
        <v>134</v>
      </c>
      <c r="K42" s="23"/>
      <c r="L42" s="25">
        <f>IF(K42&gt;0,J42*K42,"")</f>
      </c>
      <c r="M42" s="3"/>
    </row>
    <row r="43" spans="1:13" ht="45" customHeight="1">
      <c r="A43" s="23">
        <v>29</v>
      </c>
      <c r="B43" s="23" t="s">
        <v>22</v>
      </c>
      <c r="C43" s="23" t="s">
        <v>37</v>
      </c>
      <c r="D43" s="63" t="s">
        <v>89</v>
      </c>
      <c r="E43" s="63"/>
      <c r="F43" s="63"/>
      <c r="G43" s="63"/>
      <c r="H43" s="63"/>
      <c r="I43" s="23" t="s">
        <v>38</v>
      </c>
      <c r="J43" s="25">
        <v>438</v>
      </c>
      <c r="K43" s="25"/>
      <c r="L43" s="25"/>
      <c r="M43" s="3"/>
    </row>
    <row r="44" spans="1:13" ht="45" customHeight="1">
      <c r="A44" s="23">
        <v>30</v>
      </c>
      <c r="B44" s="23" t="s">
        <v>22</v>
      </c>
      <c r="C44" s="23" t="s">
        <v>37</v>
      </c>
      <c r="D44" s="63" t="s">
        <v>90</v>
      </c>
      <c r="E44" s="63"/>
      <c r="F44" s="63"/>
      <c r="G44" s="63"/>
      <c r="H44" s="63"/>
      <c r="I44" s="23" t="s">
        <v>38</v>
      </c>
      <c r="J44" s="25">
        <v>6</v>
      </c>
      <c r="K44" s="25"/>
      <c r="L44" s="25"/>
      <c r="M44" s="3"/>
    </row>
    <row r="45" spans="1:13" ht="60" customHeight="1">
      <c r="A45" s="23">
        <v>31</v>
      </c>
      <c r="B45" s="23" t="s">
        <v>22</v>
      </c>
      <c r="C45" s="23" t="s">
        <v>39</v>
      </c>
      <c r="D45" s="63" t="s">
        <v>91</v>
      </c>
      <c r="E45" s="63"/>
      <c r="F45" s="63"/>
      <c r="G45" s="63"/>
      <c r="H45" s="63"/>
      <c r="I45" s="23" t="s">
        <v>23</v>
      </c>
      <c r="J45" s="24">
        <v>385</v>
      </c>
      <c r="K45" s="25"/>
      <c r="L45" s="25">
        <f>IF(K45&gt;0,J45*K45,"")</f>
      </c>
      <c r="M45" s="3"/>
    </row>
    <row r="46" spans="1:13" ht="12.75">
      <c r="A46" s="43" t="s">
        <v>33</v>
      </c>
      <c r="B46" s="44"/>
      <c r="C46" s="44"/>
      <c r="D46" s="58" t="s">
        <v>26</v>
      </c>
      <c r="E46" s="58"/>
      <c r="F46" s="58"/>
      <c r="G46" s="58"/>
      <c r="H46" s="58"/>
      <c r="I46" s="52"/>
      <c r="J46" s="49"/>
      <c r="K46" s="46"/>
      <c r="L46" s="46"/>
      <c r="M46" s="3"/>
    </row>
    <row r="47" spans="1:13" ht="75" customHeight="1">
      <c r="A47" s="23">
        <v>32</v>
      </c>
      <c r="B47" s="26" t="s">
        <v>22</v>
      </c>
      <c r="C47" s="26" t="s">
        <v>42</v>
      </c>
      <c r="D47" s="63" t="s">
        <v>86</v>
      </c>
      <c r="E47" s="63"/>
      <c r="F47" s="63"/>
      <c r="G47" s="63"/>
      <c r="H47" s="63"/>
      <c r="I47" s="23" t="s">
        <v>23</v>
      </c>
      <c r="J47" s="25">
        <v>195</v>
      </c>
      <c r="K47" s="25"/>
      <c r="L47" s="25"/>
      <c r="M47" s="3"/>
    </row>
    <row r="48" spans="1:13" ht="45" customHeight="1">
      <c r="A48" s="23">
        <v>33</v>
      </c>
      <c r="B48" s="26" t="s">
        <v>22</v>
      </c>
      <c r="C48" s="26" t="s">
        <v>42</v>
      </c>
      <c r="D48" s="63" t="s">
        <v>85</v>
      </c>
      <c r="E48" s="63"/>
      <c r="F48" s="63"/>
      <c r="G48" s="63"/>
      <c r="H48" s="63"/>
      <c r="I48" s="23" t="s">
        <v>23</v>
      </c>
      <c r="J48" s="25">
        <v>1076</v>
      </c>
      <c r="K48" s="25"/>
      <c r="L48" s="25"/>
      <c r="M48" s="3"/>
    </row>
    <row r="49" spans="1:13" ht="45" customHeight="1">
      <c r="A49" s="23">
        <v>34</v>
      </c>
      <c r="B49" s="26" t="s">
        <v>22</v>
      </c>
      <c r="C49" s="26" t="s">
        <v>42</v>
      </c>
      <c r="D49" s="60" t="s">
        <v>84</v>
      </c>
      <c r="E49" s="61"/>
      <c r="F49" s="61"/>
      <c r="G49" s="62"/>
      <c r="H49" s="35"/>
      <c r="I49" s="23" t="s">
        <v>23</v>
      </c>
      <c r="J49" s="25">
        <v>390</v>
      </c>
      <c r="K49" s="25"/>
      <c r="L49" s="25"/>
      <c r="M49" s="3"/>
    </row>
    <row r="50" spans="1:13" ht="45" customHeight="1">
      <c r="A50" s="23">
        <v>35</v>
      </c>
      <c r="B50" s="26" t="s">
        <v>22</v>
      </c>
      <c r="C50" s="26" t="s">
        <v>42</v>
      </c>
      <c r="D50" s="60" t="s">
        <v>83</v>
      </c>
      <c r="E50" s="61"/>
      <c r="F50" s="61"/>
      <c r="G50" s="62"/>
      <c r="H50" s="35"/>
      <c r="I50" s="23" t="s">
        <v>23</v>
      </c>
      <c r="J50" s="25">
        <v>82.9</v>
      </c>
      <c r="K50" s="25"/>
      <c r="L50" s="25"/>
      <c r="M50" s="3"/>
    </row>
    <row r="51" spans="1:13" ht="37.5" customHeight="1">
      <c r="A51" s="29">
        <v>36</v>
      </c>
      <c r="B51" s="53" t="s">
        <v>22</v>
      </c>
      <c r="C51" s="53" t="s">
        <v>42</v>
      </c>
      <c r="D51" s="59" t="s">
        <v>82</v>
      </c>
      <c r="E51" s="59"/>
      <c r="F51" s="59"/>
      <c r="G51" s="59"/>
      <c r="H51" s="53"/>
      <c r="I51" s="29" t="s">
        <v>23</v>
      </c>
      <c r="J51" s="29">
        <v>365.25</v>
      </c>
      <c r="K51" s="30"/>
      <c r="L51" s="30"/>
      <c r="M51" s="7"/>
    </row>
    <row r="52" spans="1:13" ht="22.5" customHeight="1">
      <c r="A52" s="32">
        <v>37</v>
      </c>
      <c r="B52" s="98" t="s">
        <v>22</v>
      </c>
      <c r="C52" s="98" t="s">
        <v>42</v>
      </c>
      <c r="D52" s="99" t="s">
        <v>81</v>
      </c>
      <c r="E52" s="99"/>
      <c r="F52" s="99"/>
      <c r="G52" s="99"/>
      <c r="H52" s="99"/>
      <c r="I52" s="32" t="s">
        <v>23</v>
      </c>
      <c r="J52" s="34">
        <v>14</v>
      </c>
      <c r="K52" s="34"/>
      <c r="L52" s="34"/>
      <c r="M52" s="7"/>
    </row>
    <row r="53" spans="1:13" ht="12.75">
      <c r="A53" s="43" t="s">
        <v>46</v>
      </c>
      <c r="B53" s="44"/>
      <c r="C53" s="44"/>
      <c r="D53" s="58" t="s">
        <v>47</v>
      </c>
      <c r="E53" s="58"/>
      <c r="F53" s="58"/>
      <c r="G53" s="58"/>
      <c r="H53" s="58"/>
      <c r="I53" s="52"/>
      <c r="J53" s="49"/>
      <c r="K53" s="46"/>
      <c r="L53" s="46"/>
      <c r="M53" s="7"/>
    </row>
    <row r="54" spans="1:13" ht="37.5" customHeight="1">
      <c r="A54" s="32">
        <v>38</v>
      </c>
      <c r="B54" s="23" t="s">
        <v>22</v>
      </c>
      <c r="C54" s="23" t="s">
        <v>48</v>
      </c>
      <c r="D54" s="63" t="s">
        <v>80</v>
      </c>
      <c r="E54" s="63"/>
      <c r="F54" s="63"/>
      <c r="G54" s="63"/>
      <c r="H54" s="63"/>
      <c r="I54" s="32" t="s">
        <v>23</v>
      </c>
      <c r="J54" s="34">
        <v>865</v>
      </c>
      <c r="K54" s="34"/>
      <c r="L54" s="34"/>
      <c r="M54" s="7"/>
    </row>
    <row r="55" spans="1:13" ht="12.75">
      <c r="A55" s="43" t="s">
        <v>49</v>
      </c>
      <c r="B55" s="44"/>
      <c r="C55" s="44"/>
      <c r="D55" s="58" t="s">
        <v>50</v>
      </c>
      <c r="E55" s="58"/>
      <c r="F55" s="58"/>
      <c r="G55" s="58"/>
      <c r="H55" s="58"/>
      <c r="I55" s="52"/>
      <c r="J55" s="49"/>
      <c r="K55" s="46"/>
      <c r="L55" s="46"/>
      <c r="M55" s="7"/>
    </row>
    <row r="56" spans="1:13" ht="37.5" customHeight="1">
      <c r="A56" s="23">
        <v>39</v>
      </c>
      <c r="B56" s="26" t="s">
        <v>51</v>
      </c>
      <c r="C56" s="26" t="s">
        <v>52</v>
      </c>
      <c r="D56" s="63" t="s">
        <v>79</v>
      </c>
      <c r="E56" s="63"/>
      <c r="F56" s="63"/>
      <c r="G56" s="63"/>
      <c r="H56" s="63"/>
      <c r="I56" s="26" t="s">
        <v>69</v>
      </c>
      <c r="J56" s="25">
        <v>5</v>
      </c>
      <c r="K56" s="25"/>
      <c r="L56" s="25"/>
      <c r="M56" s="7"/>
    </row>
    <row r="57" spans="1:13" ht="45" customHeight="1">
      <c r="A57" s="23">
        <v>40</v>
      </c>
      <c r="B57" s="23" t="s">
        <v>51</v>
      </c>
      <c r="C57" s="23" t="s">
        <v>52</v>
      </c>
      <c r="D57" s="63" t="s">
        <v>78</v>
      </c>
      <c r="E57" s="63"/>
      <c r="F57" s="63"/>
      <c r="G57" s="63"/>
      <c r="H57" s="63"/>
      <c r="I57" s="23" t="s">
        <v>69</v>
      </c>
      <c r="J57" s="25">
        <v>9</v>
      </c>
      <c r="K57" s="27"/>
      <c r="L57" s="51"/>
      <c r="M57" s="7"/>
    </row>
    <row r="58" spans="1:13" ht="37.5" customHeight="1">
      <c r="A58" s="23">
        <v>41</v>
      </c>
      <c r="B58" s="23" t="s">
        <v>51</v>
      </c>
      <c r="C58" s="23" t="s">
        <v>52</v>
      </c>
      <c r="D58" s="63" t="s">
        <v>77</v>
      </c>
      <c r="E58" s="63"/>
      <c r="F58" s="63"/>
      <c r="G58" s="63"/>
      <c r="H58" s="63"/>
      <c r="I58" s="23" t="s">
        <v>69</v>
      </c>
      <c r="J58" s="25">
        <v>2</v>
      </c>
      <c r="K58" s="25"/>
      <c r="L58" s="25"/>
      <c r="M58" s="7"/>
    </row>
    <row r="59" spans="1:13" ht="52.5" customHeight="1">
      <c r="A59" s="23">
        <v>42</v>
      </c>
      <c r="B59" s="23" t="s">
        <v>51</v>
      </c>
      <c r="C59" s="23" t="s">
        <v>52</v>
      </c>
      <c r="D59" s="63" t="s">
        <v>76</v>
      </c>
      <c r="E59" s="63"/>
      <c r="F59" s="63"/>
      <c r="G59" s="63"/>
      <c r="H59" s="63"/>
      <c r="I59" s="23" t="s">
        <v>69</v>
      </c>
      <c r="J59" s="25">
        <v>3</v>
      </c>
      <c r="K59" s="27"/>
      <c r="L59" s="51"/>
      <c r="M59" s="7"/>
    </row>
    <row r="60" spans="1:13" ht="22.5" customHeight="1">
      <c r="A60" s="23">
        <v>43</v>
      </c>
      <c r="B60" s="23" t="s">
        <v>51</v>
      </c>
      <c r="C60" s="23" t="s">
        <v>52</v>
      </c>
      <c r="D60" s="63" t="s">
        <v>75</v>
      </c>
      <c r="E60" s="63"/>
      <c r="F60" s="63"/>
      <c r="G60" s="63"/>
      <c r="H60" s="35"/>
      <c r="I60" s="23" t="s">
        <v>23</v>
      </c>
      <c r="J60" s="23">
        <v>4.176</v>
      </c>
      <c r="K60" s="25"/>
      <c r="L60" s="25"/>
      <c r="M60" s="7"/>
    </row>
    <row r="61" spans="1:13" ht="12.75">
      <c r="A61" s="15"/>
      <c r="B61" s="15"/>
      <c r="C61" s="15"/>
      <c r="D61" s="68"/>
      <c r="E61" s="68"/>
      <c r="F61" s="68"/>
      <c r="G61" s="68"/>
      <c r="H61" s="68"/>
      <c r="I61" s="16"/>
      <c r="J61" s="17"/>
      <c r="K61" s="18"/>
      <c r="L61" s="19">
        <f>IF(K61&gt;0,J61*K61,"")</f>
      </c>
      <c r="M61" s="7"/>
    </row>
    <row r="62" spans="1:12" ht="26.25" customHeight="1">
      <c r="A62" s="92" t="s">
        <v>27</v>
      </c>
      <c r="B62" s="93"/>
      <c r="C62" s="93"/>
      <c r="D62" s="93"/>
      <c r="E62" s="93"/>
      <c r="F62" s="94"/>
      <c r="G62" s="92" t="s">
        <v>29</v>
      </c>
      <c r="H62" s="93"/>
      <c r="I62" s="94"/>
      <c r="J62" s="95">
        <f>IF(SUM(L10:L60)&gt;0,SUM(L10:L60),"")</f>
      </c>
      <c r="K62" s="96"/>
      <c r="L62" s="97"/>
    </row>
    <row r="63" spans="1:12" ht="26.25" customHeight="1">
      <c r="A63" s="86" t="s">
        <v>45</v>
      </c>
      <c r="B63" s="87"/>
      <c r="C63" s="87"/>
      <c r="D63" s="87"/>
      <c r="E63" s="87"/>
      <c r="F63" s="88"/>
      <c r="G63" s="86" t="s">
        <v>29</v>
      </c>
      <c r="H63" s="87"/>
      <c r="I63" s="88"/>
      <c r="J63" s="89">
        <f>IF(J62="","",J62*0.23)</f>
      </c>
      <c r="K63" s="90"/>
      <c r="L63" s="91"/>
    </row>
    <row r="64" spans="1:12" ht="26.25" customHeight="1">
      <c r="A64" s="80" t="s">
        <v>28</v>
      </c>
      <c r="B64" s="81"/>
      <c r="C64" s="81"/>
      <c r="D64" s="81"/>
      <c r="E64" s="81"/>
      <c r="F64" s="82"/>
      <c r="G64" s="80" t="s">
        <v>29</v>
      </c>
      <c r="H64" s="81"/>
      <c r="I64" s="82"/>
      <c r="J64" s="83">
        <f>IF(J63="","",J62+J63)</f>
      </c>
      <c r="K64" s="84"/>
      <c r="L64" s="85"/>
    </row>
    <row r="65" spans="1:1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4.25">
      <c r="A67" s="66" t="s">
        <v>31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4"/>
      <c r="B69" s="65" t="s">
        <v>32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4.25">
      <c r="A72" s="21"/>
      <c r="B72" s="21"/>
      <c r="C72" s="21"/>
      <c r="D72" s="21"/>
      <c r="E72" s="21"/>
      <c r="F72" s="21"/>
      <c r="G72" s="50"/>
      <c r="H72" s="50"/>
      <c r="I72" s="50"/>
      <c r="J72" s="50"/>
      <c r="K72" s="50"/>
      <c r="L72" s="21"/>
    </row>
    <row r="73" spans="1:12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2.75">
      <c r="A76" s="21"/>
      <c r="B76" s="21"/>
      <c r="C76" s="21"/>
      <c r="D76" s="21"/>
      <c r="E76" s="21"/>
      <c r="F76" s="21"/>
      <c r="G76" s="22"/>
      <c r="H76" s="22"/>
      <c r="I76" s="22"/>
      <c r="J76" s="22"/>
      <c r="K76" s="22"/>
      <c r="L76" s="21"/>
    </row>
    <row r="77" spans="1:12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2.75">
      <c r="A78" s="21"/>
      <c r="B78" s="21"/>
      <c r="C78" s="21"/>
      <c r="D78" s="21"/>
      <c r="E78" s="21"/>
      <c r="F78" s="21"/>
      <c r="G78" s="22"/>
      <c r="H78" s="22"/>
      <c r="I78" s="22"/>
      <c r="J78" s="22"/>
      <c r="K78" s="22"/>
      <c r="L78" s="21"/>
    </row>
  </sheetData>
  <sheetProtection/>
  <mergeCells count="69">
    <mergeCell ref="D58:H58"/>
    <mergeCell ref="D60:G60"/>
    <mergeCell ref="D20:G20"/>
    <mergeCell ref="D26:G26"/>
    <mergeCell ref="D27:G27"/>
    <mergeCell ref="D49:G49"/>
    <mergeCell ref="D57:H57"/>
    <mergeCell ref="D59:H59"/>
    <mergeCell ref="D29:H29"/>
    <mergeCell ref="D30:H30"/>
    <mergeCell ref="D56:H56"/>
    <mergeCell ref="D55:H55"/>
    <mergeCell ref="D44:H44"/>
    <mergeCell ref="D45:H45"/>
    <mergeCell ref="D47:H47"/>
    <mergeCell ref="D41:H41"/>
    <mergeCell ref="A63:F63"/>
    <mergeCell ref="G63:I63"/>
    <mergeCell ref="J63:L63"/>
    <mergeCell ref="D50:G50"/>
    <mergeCell ref="D42:H42"/>
    <mergeCell ref="D37:G37"/>
    <mergeCell ref="D46:H46"/>
    <mergeCell ref="A62:F62"/>
    <mergeCell ref="G62:I62"/>
    <mergeCell ref="J62:L62"/>
    <mergeCell ref="D18:H18"/>
    <mergeCell ref="A64:F64"/>
    <mergeCell ref="G64:I64"/>
    <mergeCell ref="J64:L64"/>
    <mergeCell ref="D51:G51"/>
    <mergeCell ref="D52:H52"/>
    <mergeCell ref="D43:H43"/>
    <mergeCell ref="D53:H53"/>
    <mergeCell ref="D19:H19"/>
    <mergeCell ref="D24:G24"/>
    <mergeCell ref="D9:H9"/>
    <mergeCell ref="D10:H10"/>
    <mergeCell ref="D17:H17"/>
    <mergeCell ref="D15:H15"/>
    <mergeCell ref="D16:H16"/>
    <mergeCell ref="D11:H11"/>
    <mergeCell ref="D12:H12"/>
    <mergeCell ref="D14:H14"/>
    <mergeCell ref="D13:H13"/>
    <mergeCell ref="B69:L69"/>
    <mergeCell ref="A67:L67"/>
    <mergeCell ref="D61:H61"/>
    <mergeCell ref="A2:L2"/>
    <mergeCell ref="A4:L4"/>
    <mergeCell ref="A5:L5"/>
    <mergeCell ref="D8:H8"/>
    <mergeCell ref="D7:H7"/>
    <mergeCell ref="D54:H54"/>
    <mergeCell ref="D48:H48"/>
    <mergeCell ref="D21:H21"/>
    <mergeCell ref="D36:H36"/>
    <mergeCell ref="D34:H34"/>
    <mergeCell ref="D35:H35"/>
    <mergeCell ref="D31:H31"/>
    <mergeCell ref="D32:H32"/>
    <mergeCell ref="D23:H23"/>
    <mergeCell ref="D28:G28"/>
    <mergeCell ref="D40:H40"/>
    <mergeCell ref="D33:H33"/>
    <mergeCell ref="D39:G39"/>
    <mergeCell ref="D38:G38"/>
    <mergeCell ref="D25:H25"/>
    <mergeCell ref="D22:H22"/>
  </mergeCells>
  <printOptions/>
  <pageMargins left="1.1811023622047245" right="0.1968503937007874" top="0.5905511811023623" bottom="0.7874015748031497" header="0.3937007874015748" footer="0.905511811023622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BUIP "DrógProjekt"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Przedwojski</dc:creator>
  <cp:keywords/>
  <dc:description/>
  <cp:lastModifiedBy>Kalbarczyk Piotr</cp:lastModifiedBy>
  <cp:lastPrinted>2017-02-19T12:05:42Z</cp:lastPrinted>
  <dcterms:created xsi:type="dcterms:W3CDTF">2010-01-10T10:09:57Z</dcterms:created>
  <dcterms:modified xsi:type="dcterms:W3CDTF">2017-06-28T12:59:11Z</dcterms:modified>
  <cp:category/>
  <cp:version/>
  <cp:contentType/>
  <cp:contentStatus/>
</cp:coreProperties>
</file>