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435"/>
  </bookViews>
  <sheets>
    <sheet name="oferta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/>
  <c r="F29" s="1"/>
  <c r="F16"/>
  <c r="F24" s="1"/>
  <c r="F28" l="1"/>
  <c r="F17"/>
  <c r="F25"/>
  <c r="F27" l="1"/>
</calcChain>
</file>

<file path=xl/sharedStrings.xml><?xml version="1.0" encoding="utf-8"?>
<sst xmlns="http://schemas.openxmlformats.org/spreadsheetml/2006/main" count="124" uniqueCount="83">
  <si>
    <t>Lp.</t>
  </si>
  <si>
    <t>Ilość</t>
  </si>
  <si>
    <t>m</t>
  </si>
  <si>
    <t>OGÓŁEM WARTOŚĆ NETTO:</t>
  </si>
  <si>
    <t>PODATEK VAT:</t>
  </si>
  <si>
    <t>CENA CAŁKOWITA BRUTTO:</t>
  </si>
  <si>
    <t>NAZWA INWESTYCJI:</t>
  </si>
  <si>
    <t>ADRES INWESTYCJI:</t>
  </si>
  <si>
    <t>INWESTOR:</t>
  </si>
  <si>
    <t>ADRES INWESTORA:</t>
  </si>
  <si>
    <t>BRANŻA:</t>
  </si>
  <si>
    <t>Miasto Leszno</t>
  </si>
  <si>
    <t>ul. K. Karasia 15, 64-100 Leszno</t>
  </si>
  <si>
    <t>DATA OPRACOWANIA:</t>
  </si>
  <si>
    <t>rejon ulic Studziennej i Niepodległości; 64-100 Leszno</t>
  </si>
  <si>
    <t>Budowa miejsc postojowych w rejonie ulic Studziennej i Niepodległości w Lesznie</t>
  </si>
  <si>
    <t>Nr SST</t>
  </si>
  <si>
    <t>Wyszczególnienie elementów
rozliczeniowych</t>
  </si>
  <si>
    <t>Jedn.</t>
  </si>
  <si>
    <t>Cena jedn.
Netto</t>
  </si>
  <si>
    <t>Wartość
nett</t>
  </si>
  <si>
    <t>Kod CPV</t>
  </si>
  <si>
    <t>I</t>
  </si>
  <si>
    <t>ROBOTY PRZYGOTOWAWCZE</t>
  </si>
  <si>
    <t>45100000-8</t>
  </si>
  <si>
    <t>01.01.01</t>
  </si>
  <si>
    <t>Roboty pomiarowe przy powierzchniowych robotach ziemnych  wraz z obsługą geodezyjną podczas realizacji inwestycji oraz sporządzeniem inwentaryzacji geodezyjnej powykonawczej</t>
  </si>
  <si>
    <t>ha</t>
  </si>
  <si>
    <t>II</t>
  </si>
  <si>
    <t>USUNIĘCIE DRZEW I KRZEWÓW</t>
  </si>
  <si>
    <t>01.02.01</t>
  </si>
  <si>
    <t>Mechaniczne ścinanie drzew z karczowaniem pni o średnicy 26-35 cm  wraz z wywozem dłużyc i gałęzi karpiny</t>
  </si>
  <si>
    <t>szt.</t>
  </si>
  <si>
    <t>III</t>
  </si>
  <si>
    <t>USUNIĘCIE WARSTWY ZIEMI URODZAJNEJ</t>
  </si>
  <si>
    <t xml:space="preserve">Usunięcie warstwy ziemi urodzajnej (humusu) o grubości do 15 cm za pomocą spycharek gr. 60 cm </t>
  </si>
  <si>
    <t>m²</t>
  </si>
  <si>
    <t>Roboty ziemne wykonywane koparkami podsiębiernymi o poj.łyżki 0.40 m3 w gr.kat. I-III w ziemi uprzednio zmagazynowanej w hałdach z transportem urobku na odległość do 5 km samochodami samowyładowczymi</t>
  </si>
  <si>
    <t>m³</t>
  </si>
  <si>
    <t>IV</t>
  </si>
  <si>
    <t>ROBOTY ROZBIÓRKOWE</t>
  </si>
  <si>
    <t>01.02.04</t>
  </si>
  <si>
    <t>Rozebranie krawężnika betonowego 15*30 na ławie betonowej</t>
  </si>
  <si>
    <t>Rozebranie obrzeża betonowego 15*30 na ławie betonowej</t>
  </si>
  <si>
    <t>Wywiezienie gruzu z terenu budowy na odl. Do 10 km</t>
  </si>
  <si>
    <t>V</t>
  </si>
  <si>
    <t>ROBOTY ZIEMNE</t>
  </si>
  <si>
    <t>45111200-0</t>
  </si>
  <si>
    <t>02.01.01</t>
  </si>
  <si>
    <t>Wykonanie wykopów łącznie z odwiezieniem urobku na odl. do 5 km, grunt kat. III-IV.</t>
  </si>
  <si>
    <t>Wykonanie nasypów z zagęszczeniem wraz z zakupem i transportem piasku</t>
  </si>
  <si>
    <t>VI</t>
  </si>
  <si>
    <t>PODBUDOWA</t>
  </si>
  <si>
    <t>45233140-2</t>
  </si>
  <si>
    <t>04.01.01</t>
  </si>
  <si>
    <t>Wykonanie mechanicznego profilowania i zagęszczenia podłoża pod warstwy konstrukcyjne nawierzchni jezdni i pasów postojowych</t>
  </si>
  <si>
    <t>04.05.01</t>
  </si>
  <si>
    <t xml:space="preserve">Wykonanie wzmocnienia podłoża z gruntu stabilizowanego cementem w betoniarce o  Rm=5 MPa, warstwa grub. 15 cm </t>
  </si>
  <si>
    <t>04.04.02</t>
  </si>
  <si>
    <t>Wykonanie podbudowy z kruszywa łamanego stabilizowanego mechanicznie o  uziarnieniu ciągłym 0/31,5 mm, warstwa grub. 20 cm ­ jezdnia</t>
  </si>
  <si>
    <t>VII</t>
  </si>
  <si>
    <t>ELEMENTY ULIC</t>
  </si>
  <si>
    <t>08.01.01</t>
  </si>
  <si>
    <t>Ustawienie krawężnika betonowego wystajacego wibroprasowanego 15*30 na podsypce cementowo-piaskowej wraz z ławą betonową z oporem, beton kl. B15 w ilości 0,06 m³/mb</t>
  </si>
  <si>
    <t>08.03.01</t>
  </si>
  <si>
    <t>Ustawienie obrzeża betonowego 8*30 wibroprasowanego na ławie betonowej z oporem, beton kl. B15 w ilości 0,033 m³/mb</t>
  </si>
  <si>
    <t>08.05.02</t>
  </si>
  <si>
    <t>Ułożenie ścieku z dwóch rzędów kostki brukowej betonowej wibroprasowanej grub. 8 cm typu HOLLAND /kolor czarny/ wraz z ławą betonową zwykłą, beton kl. B15 w ilości 0,0441 m³/mb</t>
  </si>
  <si>
    <t>mb</t>
  </si>
  <si>
    <t>VIII</t>
  </si>
  <si>
    <t>NAWIERZCHNIA</t>
  </si>
  <si>
    <t>05.03.23</t>
  </si>
  <si>
    <t xml:space="preserve">Ułożenie nawierzchni z kostki brukowej  betonowej wibroprasowanej grub. 8 cm /kolor szary/  na podsypce  cementowo-piaskowej, warstwa grub. 3 cm - </t>
  </si>
  <si>
    <t>Ułożenie nawierzchni z kostki brukowej betonowej wibroprasowanej grub. 8 cm /kolor czerwony/ na podsypce cementowo-piaskowej, warstwa grub. 3 cm – pasy postojowe</t>
  </si>
  <si>
    <t>Ułożenie nawierzchni z kostki brukowej  betonowej wibroprasowanej grub. 8 cm /kolor szary/  na podsypce  cementowo-piaskowej, warstwa grub. 3 cm - regulacja wysokościowa chodnika przy zjeździe</t>
  </si>
  <si>
    <t>IX</t>
  </si>
  <si>
    <t>ZIELEŃ</t>
  </si>
  <si>
    <t>09.01.01</t>
  </si>
  <si>
    <t xml:space="preserve"> Rozścielenie ziemi urodzajnej  przerzutem w terenie płaskim, warstwa średniej grub. 20 cm</t>
  </si>
  <si>
    <r>
      <t>Rozebranie nawierzchni chodnika z kostki betonowej. 8 cm na podsypce piaskowej (  12m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do ponownego wbudowania  )</t>
    </r>
  </si>
  <si>
    <t>DROGOWA</t>
  </si>
  <si>
    <t>słownie:</t>
  </si>
  <si>
    <t>KOSZTORYS OFERTOWY</t>
  </si>
</sst>
</file>

<file path=xl/styles.xml><?xml version="1.0" encoding="utf-8"?>
<styleSheet xmlns="http://schemas.openxmlformats.org/spreadsheetml/2006/main">
  <numFmts count="2">
    <numFmt numFmtId="164" formatCode="0.000;[Red]0.000"/>
    <numFmt numFmtId="165" formatCode="0.00;[Red]0.0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 CE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164" fontId="11" fillId="0" borderId="8" xfId="0" applyNumberFormat="1" applyFont="1" applyBorder="1" applyAlignment="1">
      <alignment horizontal="center" vertical="center"/>
    </xf>
    <xf numFmtId="165" fontId="11" fillId="0" borderId="8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2" fontId="11" fillId="0" borderId="8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164" fontId="11" fillId="0" borderId="11" xfId="0" applyNumberFormat="1" applyFont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/>
    </xf>
    <xf numFmtId="165" fontId="11" fillId="0" borderId="11" xfId="0" applyNumberFormat="1" applyFont="1" applyFill="1" applyBorder="1" applyAlignment="1">
      <alignment horizontal="center" vertical="center"/>
    </xf>
    <xf numFmtId="2" fontId="11" fillId="0" borderId="11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 wrapText="1"/>
    </xf>
    <xf numFmtId="164" fontId="11" fillId="0" borderId="18" xfId="0" applyNumberFormat="1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center" vertical="center"/>
    </xf>
    <xf numFmtId="165" fontId="11" fillId="0" borderId="16" xfId="0" applyNumberFormat="1" applyFont="1" applyBorder="1" applyAlignment="1">
      <alignment horizontal="center" vertical="center"/>
    </xf>
    <xf numFmtId="165" fontId="11" fillId="0" borderId="16" xfId="0" applyNumberFormat="1" applyFont="1" applyFill="1" applyBorder="1" applyAlignment="1">
      <alignment horizontal="center" vertical="center"/>
    </xf>
    <xf numFmtId="2" fontId="11" fillId="0" borderId="1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left" vertical="center" wrapText="1"/>
    </xf>
    <xf numFmtId="2" fontId="11" fillId="0" borderId="24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" fillId="0" borderId="17" xfId="0" applyNumberFormat="1" applyFont="1" applyBorder="1" applyAlignment="1">
      <alignment vertical="center"/>
    </xf>
    <xf numFmtId="4" fontId="2" fillId="0" borderId="11" xfId="0" applyNumberFormat="1" applyFont="1" applyBorder="1" applyAlignment="1">
      <alignment vertical="center"/>
    </xf>
    <xf numFmtId="4" fontId="2" fillId="0" borderId="20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vertical="center"/>
    </xf>
    <xf numFmtId="4" fontId="2" fillId="0" borderId="9" xfId="0" applyNumberFormat="1" applyFont="1" applyBorder="1" applyAlignment="1">
      <alignment vertical="center"/>
    </xf>
    <xf numFmtId="4" fontId="2" fillId="0" borderId="24" xfId="0" applyNumberFormat="1" applyFont="1" applyBorder="1" applyAlignment="1">
      <alignment vertical="center"/>
    </xf>
    <xf numFmtId="4" fontId="2" fillId="0" borderId="25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49" fontId="4" fillId="0" borderId="12" xfId="0" applyNumberFormat="1" applyFont="1" applyBorder="1" applyAlignment="1">
      <alignment horizontal="right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K10" sqref="K10"/>
    </sheetView>
  </sheetViews>
  <sheetFormatPr defaultRowHeight="12.75"/>
  <cols>
    <col min="1" max="1" width="5.5703125" style="2" customWidth="1"/>
    <col min="2" max="2" width="11.7109375" style="10" customWidth="1"/>
    <col min="3" max="3" width="8.7109375" style="10" customWidth="1"/>
    <col min="4" max="4" width="43.85546875" style="3" customWidth="1"/>
    <col min="5" max="5" width="6.85546875" style="4" customWidth="1"/>
    <col min="6" max="6" width="9.140625" style="13" customWidth="1"/>
    <col min="7" max="7" width="8.85546875" style="11" customWidth="1"/>
    <col min="8" max="8" width="11.7109375" style="11" customWidth="1"/>
    <col min="9" max="16384" width="9.140625" style="1"/>
  </cols>
  <sheetData>
    <row r="1" spans="1:9" ht="33" customHeight="1">
      <c r="A1" s="81" t="s">
        <v>82</v>
      </c>
      <c r="B1" s="81"/>
      <c r="C1" s="81"/>
      <c r="D1" s="81"/>
      <c r="E1" s="81"/>
      <c r="F1" s="81"/>
      <c r="G1" s="81"/>
      <c r="H1" s="81"/>
    </row>
    <row r="2" spans="1:9" ht="33" customHeight="1">
      <c r="A2" s="82"/>
      <c r="B2" s="82"/>
      <c r="C2" s="82"/>
      <c r="D2" s="82"/>
      <c r="E2" s="82"/>
      <c r="F2" s="82"/>
      <c r="G2" s="82"/>
      <c r="H2" s="82"/>
    </row>
    <row r="3" spans="1:9" ht="33" customHeight="1">
      <c r="A3" s="73" t="s">
        <v>6</v>
      </c>
      <c r="B3" s="73"/>
      <c r="C3" s="74" t="s">
        <v>15</v>
      </c>
      <c r="D3" s="74"/>
      <c r="E3" s="74"/>
      <c r="F3" s="74"/>
      <c r="G3" s="74"/>
      <c r="H3" s="74"/>
    </row>
    <row r="4" spans="1:9" ht="33" customHeight="1">
      <c r="A4" s="73" t="s">
        <v>7</v>
      </c>
      <c r="B4" s="73"/>
      <c r="C4" s="74" t="s">
        <v>14</v>
      </c>
      <c r="D4" s="74"/>
      <c r="E4" s="74"/>
      <c r="F4" s="74"/>
      <c r="G4" s="74"/>
      <c r="H4" s="74"/>
    </row>
    <row r="5" spans="1:9" ht="33" customHeight="1">
      <c r="A5" s="73" t="s">
        <v>8</v>
      </c>
      <c r="B5" s="73"/>
      <c r="C5" s="74" t="s">
        <v>11</v>
      </c>
      <c r="D5" s="74"/>
      <c r="E5" s="74"/>
      <c r="F5" s="74"/>
      <c r="G5" s="74"/>
      <c r="H5" s="74"/>
    </row>
    <row r="6" spans="1:9" ht="33" customHeight="1">
      <c r="A6" s="73" t="s">
        <v>9</v>
      </c>
      <c r="B6" s="73"/>
      <c r="C6" s="74" t="s">
        <v>12</v>
      </c>
      <c r="D6" s="74"/>
      <c r="E6" s="74"/>
      <c r="F6" s="74"/>
      <c r="G6" s="74"/>
      <c r="H6" s="74"/>
    </row>
    <row r="7" spans="1:9" ht="33" customHeight="1">
      <c r="A7" s="73" t="s">
        <v>10</v>
      </c>
      <c r="B7" s="73"/>
      <c r="C7" s="74" t="s">
        <v>80</v>
      </c>
      <c r="D7" s="74"/>
      <c r="E7" s="74"/>
      <c r="F7" s="74"/>
      <c r="G7" s="74"/>
      <c r="H7" s="74"/>
    </row>
    <row r="8" spans="1:9" ht="33" customHeight="1">
      <c r="A8" s="83" t="s">
        <v>13</v>
      </c>
      <c r="B8" s="83"/>
      <c r="C8" s="75">
        <v>42821</v>
      </c>
      <c r="D8" s="75"/>
      <c r="E8" s="75"/>
      <c r="F8" s="75"/>
      <c r="G8" s="75"/>
      <c r="H8" s="75"/>
    </row>
    <row r="9" spans="1:9" ht="33" customHeight="1" thickBot="1">
      <c r="A9" s="85"/>
      <c r="B9" s="85"/>
      <c r="C9" s="16"/>
      <c r="D9" s="84"/>
      <c r="E9" s="84"/>
      <c r="F9" s="84"/>
      <c r="G9" s="84"/>
      <c r="H9" s="84"/>
    </row>
    <row r="10" spans="1:9" ht="45.75" thickBot="1">
      <c r="A10" s="5" t="s">
        <v>0</v>
      </c>
      <c r="B10" s="6" t="s">
        <v>21</v>
      </c>
      <c r="C10" s="6" t="s">
        <v>16</v>
      </c>
      <c r="D10" s="51" t="s">
        <v>17</v>
      </c>
      <c r="E10" s="7" t="s">
        <v>18</v>
      </c>
      <c r="F10" s="8" t="s">
        <v>1</v>
      </c>
      <c r="G10" s="17" t="s">
        <v>19</v>
      </c>
      <c r="H10" s="17" t="s">
        <v>20</v>
      </c>
    </row>
    <row r="11" spans="1:9" ht="18" customHeight="1" thickBot="1">
      <c r="A11" s="18" t="s">
        <v>22</v>
      </c>
      <c r="B11" s="9"/>
      <c r="C11" s="9"/>
      <c r="D11" s="89" t="s">
        <v>23</v>
      </c>
      <c r="E11" s="89"/>
      <c r="F11" s="89"/>
      <c r="G11" s="89"/>
      <c r="H11" s="89"/>
    </row>
    <row r="12" spans="1:9" s="20" customFormat="1" ht="51.75" thickBot="1">
      <c r="A12" s="53">
        <v>1</v>
      </c>
      <c r="B12" s="40" t="s">
        <v>24</v>
      </c>
      <c r="C12" s="40" t="s">
        <v>25</v>
      </c>
      <c r="D12" s="41" t="s">
        <v>26</v>
      </c>
      <c r="E12" s="40" t="s">
        <v>27</v>
      </c>
      <c r="F12" s="42">
        <v>0.307</v>
      </c>
      <c r="G12" s="63"/>
      <c r="H12" s="64"/>
      <c r="I12" s="19"/>
    </row>
    <row r="13" spans="1:9" s="20" customFormat="1" ht="17.25" customHeight="1" thickBot="1">
      <c r="A13" s="49" t="s">
        <v>28</v>
      </c>
      <c r="B13" s="49"/>
      <c r="C13" s="49"/>
      <c r="D13" s="86" t="s">
        <v>29</v>
      </c>
      <c r="E13" s="86"/>
      <c r="F13" s="86"/>
      <c r="G13" s="86"/>
      <c r="H13" s="86"/>
      <c r="I13" s="19"/>
    </row>
    <row r="14" spans="1:9" s="20" customFormat="1" ht="39" thickBot="1">
      <c r="A14" s="53">
        <v>2</v>
      </c>
      <c r="B14" s="40" t="s">
        <v>24</v>
      </c>
      <c r="C14" s="40" t="s">
        <v>30</v>
      </c>
      <c r="D14" s="41" t="s">
        <v>31</v>
      </c>
      <c r="E14" s="40" t="s">
        <v>32</v>
      </c>
      <c r="F14" s="42">
        <v>7</v>
      </c>
      <c r="G14" s="63"/>
      <c r="H14" s="64"/>
      <c r="I14" s="19"/>
    </row>
    <row r="15" spans="1:9" s="20" customFormat="1" ht="24" customHeight="1" thickBot="1">
      <c r="A15" s="49" t="s">
        <v>33</v>
      </c>
      <c r="B15" s="49"/>
      <c r="C15" s="49"/>
      <c r="D15" s="86" t="s">
        <v>34</v>
      </c>
      <c r="E15" s="86"/>
      <c r="F15" s="86"/>
      <c r="G15" s="86"/>
      <c r="H15" s="86"/>
      <c r="I15" s="19"/>
    </row>
    <row r="16" spans="1:9" s="20" customFormat="1" ht="38.25">
      <c r="A16" s="54">
        <v>3</v>
      </c>
      <c r="B16" s="43" t="s">
        <v>24</v>
      </c>
      <c r="C16" s="43" t="s">
        <v>30</v>
      </c>
      <c r="D16" s="44" t="s">
        <v>35</v>
      </c>
      <c r="E16" s="43" t="s">
        <v>36</v>
      </c>
      <c r="F16" s="45">
        <f>2486.42+37.34</f>
        <v>2523.7600000000002</v>
      </c>
      <c r="G16" s="65"/>
      <c r="H16" s="66"/>
      <c r="I16" s="19"/>
    </row>
    <row r="17" spans="1:9" s="20" customFormat="1" ht="64.5" thickBot="1">
      <c r="A17" s="52">
        <v>4</v>
      </c>
      <c r="B17" s="34" t="s">
        <v>24</v>
      </c>
      <c r="C17" s="34" t="s">
        <v>30</v>
      </c>
      <c r="D17" s="35" t="s">
        <v>37</v>
      </c>
      <c r="E17" s="34" t="s">
        <v>38</v>
      </c>
      <c r="F17" s="36">
        <f>F16*0.6-770*0.2</f>
        <v>1360.2560000000001</v>
      </c>
      <c r="G17" s="67"/>
      <c r="H17" s="68"/>
      <c r="I17" s="19"/>
    </row>
    <row r="18" spans="1:9" s="20" customFormat="1" ht="15.75" thickBot="1">
      <c r="A18" s="49" t="s">
        <v>39</v>
      </c>
      <c r="B18" s="49"/>
      <c r="C18" s="49"/>
      <c r="D18" s="86" t="s">
        <v>40</v>
      </c>
      <c r="E18" s="86"/>
      <c r="F18" s="86"/>
      <c r="G18" s="86"/>
      <c r="H18" s="86"/>
      <c r="I18" s="19"/>
    </row>
    <row r="19" spans="1:9" s="20" customFormat="1" ht="39.75">
      <c r="A19" s="54">
        <v>5</v>
      </c>
      <c r="B19" s="43" t="s">
        <v>24</v>
      </c>
      <c r="C19" s="43" t="s">
        <v>41</v>
      </c>
      <c r="D19" s="44" t="s">
        <v>79</v>
      </c>
      <c r="E19" s="43" t="s">
        <v>36</v>
      </c>
      <c r="F19" s="45">
        <v>32</v>
      </c>
      <c r="G19" s="65"/>
      <c r="H19" s="66"/>
      <c r="I19" s="19"/>
    </row>
    <row r="20" spans="1:9" s="20" customFormat="1" ht="25.5">
      <c r="A20" s="55">
        <v>6</v>
      </c>
      <c r="B20" s="24" t="s">
        <v>24</v>
      </c>
      <c r="C20" s="24" t="s">
        <v>41</v>
      </c>
      <c r="D20" s="25" t="s">
        <v>42</v>
      </c>
      <c r="E20" s="24" t="s">
        <v>2</v>
      </c>
      <c r="F20" s="26">
        <v>16</v>
      </c>
      <c r="G20" s="69"/>
      <c r="H20" s="70"/>
      <c r="I20" s="19"/>
    </row>
    <row r="21" spans="1:9" s="20" customFormat="1" ht="25.5">
      <c r="A21" s="55">
        <v>7</v>
      </c>
      <c r="B21" s="24" t="s">
        <v>24</v>
      </c>
      <c r="C21" s="24" t="s">
        <v>41</v>
      </c>
      <c r="D21" s="25" t="s">
        <v>43</v>
      </c>
      <c r="E21" s="24" t="s">
        <v>2</v>
      </c>
      <c r="F21" s="26">
        <v>16</v>
      </c>
      <c r="G21" s="69"/>
      <c r="H21" s="70"/>
      <c r="I21" s="19"/>
    </row>
    <row r="22" spans="1:9" s="20" customFormat="1" ht="26.25" thickBot="1">
      <c r="A22" s="52">
        <v>8</v>
      </c>
      <c r="B22" s="34" t="s">
        <v>24</v>
      </c>
      <c r="C22" s="34" t="s">
        <v>41</v>
      </c>
      <c r="D22" s="35" t="s">
        <v>44</v>
      </c>
      <c r="E22" s="34" t="s">
        <v>38</v>
      </c>
      <c r="F22" s="36">
        <v>2</v>
      </c>
      <c r="G22" s="67"/>
      <c r="H22" s="68"/>
      <c r="I22" s="19"/>
    </row>
    <row r="23" spans="1:9" s="20" customFormat="1" ht="20.100000000000001" customHeight="1" thickBot="1">
      <c r="A23" s="49" t="s">
        <v>45</v>
      </c>
      <c r="B23" s="49"/>
      <c r="C23" s="49"/>
      <c r="D23" s="86" t="s">
        <v>46</v>
      </c>
      <c r="E23" s="86"/>
      <c r="F23" s="86"/>
      <c r="G23" s="86"/>
      <c r="H23" s="86"/>
      <c r="I23" s="19"/>
    </row>
    <row r="24" spans="1:9" s="20" customFormat="1" ht="25.5">
      <c r="A24" s="54">
        <v>9</v>
      </c>
      <c r="B24" s="43" t="s">
        <v>47</v>
      </c>
      <c r="C24" s="43" t="s">
        <v>48</v>
      </c>
      <c r="D24" s="44" t="s">
        <v>49</v>
      </c>
      <c r="E24" s="43" t="s">
        <v>38</v>
      </c>
      <c r="F24" s="46">
        <f>F16*0.1</f>
        <v>252.37600000000003</v>
      </c>
      <c r="G24" s="65"/>
      <c r="H24" s="66"/>
      <c r="I24" s="19"/>
    </row>
    <row r="25" spans="1:9" s="20" customFormat="1" ht="26.25" thickBot="1">
      <c r="A25" s="52">
        <v>10</v>
      </c>
      <c r="B25" s="34" t="s">
        <v>47</v>
      </c>
      <c r="C25" s="34" t="s">
        <v>48</v>
      </c>
      <c r="D25" s="35" t="s">
        <v>50</v>
      </c>
      <c r="E25" s="34" t="s">
        <v>38</v>
      </c>
      <c r="F25" s="37">
        <f>F16*0.6</f>
        <v>1514.2560000000001</v>
      </c>
      <c r="G25" s="67"/>
      <c r="H25" s="68"/>
      <c r="I25" s="19"/>
    </row>
    <row r="26" spans="1:9" s="20" customFormat="1" ht="20.100000000000001" customHeight="1" thickBot="1">
      <c r="A26" s="49" t="s">
        <v>51</v>
      </c>
      <c r="B26" s="50"/>
      <c r="C26" s="50"/>
      <c r="D26" s="86" t="s">
        <v>52</v>
      </c>
      <c r="E26" s="86"/>
      <c r="F26" s="86"/>
      <c r="G26" s="86"/>
      <c r="H26" s="86"/>
      <c r="I26" s="19"/>
    </row>
    <row r="27" spans="1:9" s="20" customFormat="1" ht="38.25">
      <c r="A27" s="54">
        <v>11</v>
      </c>
      <c r="B27" s="43" t="s">
        <v>53</v>
      </c>
      <c r="C27" s="43" t="s">
        <v>54</v>
      </c>
      <c r="D27" s="44" t="s">
        <v>55</v>
      </c>
      <c r="E27" s="43" t="s">
        <v>36</v>
      </c>
      <c r="F27" s="47">
        <f>F28+474*0.3</f>
        <v>2476.36</v>
      </c>
      <c r="G27" s="65"/>
      <c r="H27" s="66"/>
      <c r="I27" s="19"/>
    </row>
    <row r="28" spans="1:9" s="20" customFormat="1" ht="38.25">
      <c r="A28" s="55">
        <v>12</v>
      </c>
      <c r="B28" s="24" t="s">
        <v>53</v>
      </c>
      <c r="C28" s="24" t="s">
        <v>56</v>
      </c>
      <c r="D28" s="25" t="s">
        <v>57</v>
      </c>
      <c r="E28" s="24" t="s">
        <v>36</v>
      </c>
      <c r="F28" s="27">
        <f>F29+F33*0.2+37.34</f>
        <v>2334.1600000000003</v>
      </c>
      <c r="G28" s="69"/>
      <c r="H28" s="70"/>
      <c r="I28" s="19"/>
    </row>
    <row r="29" spans="1:9" s="20" customFormat="1" ht="39" thickBot="1">
      <c r="A29" s="52">
        <v>13</v>
      </c>
      <c r="B29" s="34" t="s">
        <v>53</v>
      </c>
      <c r="C29" s="34" t="s">
        <v>58</v>
      </c>
      <c r="D29" s="35" t="s">
        <v>59</v>
      </c>
      <c r="E29" s="34" t="s">
        <v>36</v>
      </c>
      <c r="F29" s="38">
        <f>F35+F36</f>
        <v>2256.2200000000003</v>
      </c>
      <c r="G29" s="67"/>
      <c r="H29" s="68"/>
      <c r="I29" s="19"/>
    </row>
    <row r="30" spans="1:9" s="21" customFormat="1" ht="20.100000000000001" customHeight="1" thickBot="1">
      <c r="A30" s="49" t="s">
        <v>60</v>
      </c>
      <c r="B30" s="50"/>
      <c r="C30" s="50"/>
      <c r="D30" s="86" t="s">
        <v>61</v>
      </c>
      <c r="E30" s="86"/>
      <c r="F30" s="86"/>
      <c r="G30" s="86"/>
      <c r="H30" s="86"/>
    </row>
    <row r="31" spans="1:9" s="20" customFormat="1" ht="51">
      <c r="A31" s="54">
        <v>14</v>
      </c>
      <c r="B31" s="43" t="s">
        <v>53</v>
      </c>
      <c r="C31" s="43" t="s">
        <v>62</v>
      </c>
      <c r="D31" s="44" t="s">
        <v>63</v>
      </c>
      <c r="E31" s="43" t="s">
        <v>2</v>
      </c>
      <c r="F31" s="47">
        <v>474</v>
      </c>
      <c r="G31" s="65"/>
      <c r="H31" s="66"/>
      <c r="I31" s="19"/>
    </row>
    <row r="32" spans="1:9" s="20" customFormat="1" ht="38.25">
      <c r="A32" s="56">
        <v>15</v>
      </c>
      <c r="B32" s="12" t="s">
        <v>53</v>
      </c>
      <c r="C32" s="12" t="s">
        <v>64</v>
      </c>
      <c r="D32" s="28" t="s">
        <v>65</v>
      </c>
      <c r="E32" s="12" t="s">
        <v>2</v>
      </c>
      <c r="F32" s="29">
        <v>28</v>
      </c>
      <c r="G32" s="69"/>
      <c r="H32" s="70"/>
      <c r="I32" s="19"/>
    </row>
    <row r="33" spans="1:9" s="20" customFormat="1" ht="51.75" thickBot="1">
      <c r="A33" s="52">
        <v>16</v>
      </c>
      <c r="B33" s="34" t="s">
        <v>53</v>
      </c>
      <c r="C33" s="34" t="s">
        <v>66</v>
      </c>
      <c r="D33" s="35" t="s">
        <v>67</v>
      </c>
      <c r="E33" s="34" t="s">
        <v>68</v>
      </c>
      <c r="F33" s="39">
        <v>203</v>
      </c>
      <c r="G33" s="67"/>
      <c r="H33" s="68"/>
      <c r="I33" s="19"/>
    </row>
    <row r="34" spans="1:9" s="20" customFormat="1" ht="20.100000000000001" customHeight="1" thickBot="1">
      <c r="A34" s="49" t="s">
        <v>69</v>
      </c>
      <c r="B34" s="50"/>
      <c r="C34" s="50"/>
      <c r="D34" s="86" t="s">
        <v>70</v>
      </c>
      <c r="E34" s="86"/>
      <c r="F34" s="86"/>
      <c r="G34" s="86"/>
      <c r="H34" s="86"/>
      <c r="I34" s="19"/>
    </row>
    <row r="35" spans="1:9" s="20" customFormat="1" ht="51">
      <c r="A35" s="54">
        <v>17</v>
      </c>
      <c r="B35" s="43" t="s">
        <v>53</v>
      </c>
      <c r="C35" s="43" t="s">
        <v>71</v>
      </c>
      <c r="D35" s="44" t="s">
        <v>72</v>
      </c>
      <c r="E35" s="43" t="s">
        <v>36</v>
      </c>
      <c r="F35" s="48">
        <f>1075-45+1181.22</f>
        <v>2211.2200000000003</v>
      </c>
      <c r="G35" s="65"/>
      <c r="H35" s="66"/>
      <c r="I35" s="19"/>
    </row>
    <row r="36" spans="1:9" s="23" customFormat="1" ht="51">
      <c r="A36" s="57">
        <v>18</v>
      </c>
      <c r="B36" s="31" t="s">
        <v>53</v>
      </c>
      <c r="C36" s="31" t="s">
        <v>71</v>
      </c>
      <c r="D36" s="32" t="s">
        <v>73</v>
      </c>
      <c r="E36" s="31" t="s">
        <v>36</v>
      </c>
      <c r="F36" s="33">
        <v>45</v>
      </c>
      <c r="G36" s="69"/>
      <c r="H36" s="70"/>
      <c r="I36" s="22"/>
    </row>
    <row r="37" spans="1:9" s="23" customFormat="1" ht="63.75">
      <c r="A37" s="57">
        <v>19</v>
      </c>
      <c r="B37" s="31"/>
      <c r="C37" s="31"/>
      <c r="D37" s="25" t="s">
        <v>74</v>
      </c>
      <c r="E37" s="24" t="s">
        <v>36</v>
      </c>
      <c r="F37" s="30">
        <v>37.340000000000003</v>
      </c>
      <c r="G37" s="69"/>
      <c r="H37" s="70"/>
      <c r="I37" s="22"/>
    </row>
    <row r="38" spans="1:9" s="23" customFormat="1" ht="64.5" thickBot="1">
      <c r="A38" s="58">
        <v>20</v>
      </c>
      <c r="B38" s="34" t="s">
        <v>53</v>
      </c>
      <c r="C38" s="34" t="s">
        <v>71</v>
      </c>
      <c r="D38" s="35" t="s">
        <v>74</v>
      </c>
      <c r="E38" s="34" t="s">
        <v>36</v>
      </c>
      <c r="F38" s="39">
        <v>12</v>
      </c>
      <c r="G38" s="67"/>
      <c r="H38" s="68"/>
      <c r="I38" s="22"/>
    </row>
    <row r="39" spans="1:9" s="20" customFormat="1" ht="20.100000000000001" customHeight="1" thickBot="1">
      <c r="A39" s="49" t="s">
        <v>75</v>
      </c>
      <c r="B39" s="50"/>
      <c r="C39" s="50"/>
      <c r="D39" s="86" t="s">
        <v>76</v>
      </c>
      <c r="E39" s="86"/>
      <c r="F39" s="86"/>
      <c r="G39" s="86"/>
      <c r="H39" s="86"/>
      <c r="I39" s="19"/>
    </row>
    <row r="40" spans="1:9" s="20" customFormat="1" ht="26.25" thickBot="1">
      <c r="A40" s="59">
        <v>21</v>
      </c>
      <c r="B40" s="60" t="s">
        <v>53</v>
      </c>
      <c r="C40" s="60" t="s">
        <v>77</v>
      </c>
      <c r="D40" s="61" t="s">
        <v>78</v>
      </c>
      <c r="E40" s="60" t="s">
        <v>36</v>
      </c>
      <c r="F40" s="62">
        <v>920.29</v>
      </c>
      <c r="G40" s="71"/>
      <c r="H40" s="72"/>
      <c r="I40" s="19"/>
    </row>
    <row r="41" spans="1:9" ht="15.75" thickBot="1">
      <c r="A41" s="79" t="s">
        <v>3</v>
      </c>
      <c r="B41" s="79"/>
      <c r="C41" s="79"/>
      <c r="D41" s="79"/>
      <c r="E41" s="79"/>
      <c r="F41" s="79"/>
      <c r="G41" s="80"/>
      <c r="H41" s="14"/>
    </row>
    <row r="42" spans="1:9" ht="15.75" thickBot="1">
      <c r="A42" s="79" t="s">
        <v>4</v>
      </c>
      <c r="B42" s="79"/>
      <c r="C42" s="79"/>
      <c r="D42" s="79"/>
      <c r="E42" s="79"/>
      <c r="F42" s="79"/>
      <c r="G42" s="80"/>
      <c r="H42" s="14"/>
    </row>
    <row r="43" spans="1:9" ht="15">
      <c r="A43" s="87" t="s">
        <v>5</v>
      </c>
      <c r="B43" s="87"/>
      <c r="C43" s="87"/>
      <c r="D43" s="87"/>
      <c r="E43" s="87"/>
      <c r="F43" s="87"/>
      <c r="G43" s="88"/>
      <c r="H43" s="15"/>
    </row>
    <row r="44" spans="1:9" ht="15" thickBot="1">
      <c r="A44" s="76" t="s">
        <v>81</v>
      </c>
      <c r="B44" s="77"/>
      <c r="C44" s="77"/>
      <c r="D44" s="77"/>
      <c r="E44" s="77"/>
      <c r="F44" s="77"/>
      <c r="G44" s="77"/>
      <c r="H44" s="78"/>
    </row>
  </sheetData>
  <mergeCells count="29">
    <mergeCell ref="D15:H15"/>
    <mergeCell ref="D18:H18"/>
    <mergeCell ref="D23:H23"/>
    <mergeCell ref="A1:H1"/>
    <mergeCell ref="A3:B3"/>
    <mergeCell ref="A4:B4"/>
    <mergeCell ref="A5:B5"/>
    <mergeCell ref="A6:B6"/>
    <mergeCell ref="C3:H3"/>
    <mergeCell ref="C4:H4"/>
    <mergeCell ref="C5:H5"/>
    <mergeCell ref="C6:H6"/>
    <mergeCell ref="A2:H2"/>
    <mergeCell ref="A7:B7"/>
    <mergeCell ref="C7:H7"/>
    <mergeCell ref="C8:H8"/>
    <mergeCell ref="A44:H44"/>
    <mergeCell ref="A42:G42"/>
    <mergeCell ref="A41:G41"/>
    <mergeCell ref="A8:B8"/>
    <mergeCell ref="D9:H9"/>
    <mergeCell ref="A9:B9"/>
    <mergeCell ref="D26:H26"/>
    <mergeCell ref="D30:H30"/>
    <mergeCell ref="D34:H34"/>
    <mergeCell ref="D39:H39"/>
    <mergeCell ref="A43:G43"/>
    <mergeCell ref="D11:H11"/>
    <mergeCell ref="D13:H13"/>
  </mergeCells>
  <printOptions horizontalCentered="1"/>
  <pageMargins left="0.51181102362204722" right="0.23622047244094491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</dc:creator>
  <cp:lastModifiedBy>Pietrzak Katarzyna</cp:lastModifiedBy>
  <cp:lastPrinted>2017-03-30T14:41:22Z</cp:lastPrinted>
  <dcterms:created xsi:type="dcterms:W3CDTF">2017-03-13T17:04:27Z</dcterms:created>
  <dcterms:modified xsi:type="dcterms:W3CDTF">2017-04-24T09:47:50Z</dcterms:modified>
</cp:coreProperties>
</file>