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900" windowHeight="11220" activeTab="0"/>
  </bookViews>
  <sheets>
    <sheet name="Inwestorski" sheetId="1" r:id="rId1"/>
  </sheets>
  <definedNames>
    <definedName name="_xlnm.Print_Area" localSheetId="0">'Inwestorski'!$A$2:$I$43</definedName>
  </definedNames>
  <calcPr fullCalcOnLoad="1"/>
</workbook>
</file>

<file path=xl/sharedStrings.xml><?xml version="1.0" encoding="utf-8"?>
<sst xmlns="http://schemas.openxmlformats.org/spreadsheetml/2006/main" count="124" uniqueCount="73">
  <si>
    <t>L.p.</t>
  </si>
  <si>
    <t>Kod CPV</t>
  </si>
  <si>
    <t>Nr SST</t>
  </si>
  <si>
    <t>Jedn.</t>
  </si>
  <si>
    <t>Ilość</t>
  </si>
  <si>
    <t>I</t>
  </si>
  <si>
    <t>ROBOTY PRZYGOTOWAWCZE</t>
  </si>
  <si>
    <t>45100000-8</t>
  </si>
  <si>
    <t>01.01.01</t>
  </si>
  <si>
    <t>Odtworzenie trasy w terenie równinnym</t>
  </si>
  <si>
    <t>km</t>
  </si>
  <si>
    <t>II</t>
  </si>
  <si>
    <t>45111200-0</t>
  </si>
  <si>
    <t>02.01.01</t>
  </si>
  <si>
    <t>m³</t>
  </si>
  <si>
    <t>ROBOTY ZIEMNE</t>
  </si>
  <si>
    <t>III</t>
  </si>
  <si>
    <t>ODWODNIENIE</t>
  </si>
  <si>
    <t>03.02.01</t>
  </si>
  <si>
    <t>45232452-5</t>
  </si>
  <si>
    <t>szt</t>
  </si>
  <si>
    <t>m</t>
  </si>
  <si>
    <t>IV</t>
  </si>
  <si>
    <t>PODBUDOWA</t>
  </si>
  <si>
    <t>04.01.01</t>
  </si>
  <si>
    <t>45233140-2</t>
  </si>
  <si>
    <t>m²</t>
  </si>
  <si>
    <t>04.05.01</t>
  </si>
  <si>
    <t>04.04.02</t>
  </si>
  <si>
    <t>V</t>
  </si>
  <si>
    <t>ELEMENTY ULIC</t>
  </si>
  <si>
    <t>08.03.01</t>
  </si>
  <si>
    <t>08.05.02</t>
  </si>
  <si>
    <t>VI</t>
  </si>
  <si>
    <t>NAWIERZCHNIA</t>
  </si>
  <si>
    <t>VII</t>
  </si>
  <si>
    <t>09.01.01</t>
  </si>
  <si>
    <t>08.01.01</t>
  </si>
  <si>
    <t>Razem netto</t>
  </si>
  <si>
    <t>Ogółem brutto</t>
  </si>
  <si>
    <t>zł</t>
  </si>
  <si>
    <t>05.03.23</t>
  </si>
  <si>
    <t>ZIELEŃ</t>
  </si>
  <si>
    <t>Podatek VAT 23%</t>
  </si>
  <si>
    <t>Dowóz i rozścielenie ziemi urodzajnej ręcznie z przerzutemw terenie płaskim, warstwa  grub. 20 cm</t>
  </si>
  <si>
    <t>Wykonanie wykopów o głęb. do 3,00 m na odkład, gruntkat. III-IV pod studzieńki ściekowe i przykanaliki</t>
  </si>
  <si>
    <t>Zasypanie wykopów o ścianach pionowych o szer. 0,80-2.50 i głęb. do 1.50 m, grunt kat. III-IV</t>
  </si>
  <si>
    <t>Studzienki ściekowe uliczne betonowe z elementów prefabrykowanych o śr. 500 mm z osadnikiem, głębokość studzienki 2,00 m</t>
  </si>
  <si>
    <t xml:space="preserve"> Przykanaliki z rur PCV łączonych na wcisk o śr. zewn. 160 mm</t>
  </si>
  <si>
    <t>Regulacja pionowa studzienek dla studzienek telekomunikacyjnych</t>
  </si>
  <si>
    <t>Regulacja pionowa studzienek dla zaworów wodociągowych i gazowych</t>
  </si>
  <si>
    <t>Wykonanie mechanicznego profilowania i zagęszczenia podłoża pod warstwy konstrukcyjne nawierzchni jezdni i pasów postojowych</t>
  </si>
  <si>
    <t>Wykonanie wzmocnienia podłoża z gruntu stabilizowanego cementem w betoniarce o  Rm=5 MPa, warstwa grub. 12 cm ­ jezdnia i pasy postojowe</t>
  </si>
  <si>
    <t>Wykonanie podbudowy z kruszywa łamanego stabilizowanego mechanicznie o  uziarnieniu ciągłym 0/31,5 mm, warstwa grub. 20 cm ­ jezdnia</t>
  </si>
  <si>
    <t>Wykonanie podbudowy pomocniczej z kruszywa łamanego stabilizowanego mechanicznie o uziarnieniu ciągłym 0/31,5 mm, warstwa  grub. 22 cm ­ pasy postojowe</t>
  </si>
  <si>
    <t>Ustawienie krawężnika betonowego wystajacego wibroprasowanego 15*30 na podsypce cementowo-piaskowej wraz z ławą betonową z oporem, beton kl. B15 w ilości 0,06 m³/mb</t>
  </si>
  <si>
    <t>Ustawienie obrzeża betonowego 8*30 wibroprasowanego wraz z ławą betonową z oporem, beton kl. B10 w ilości 0,03 m³/mb</t>
  </si>
  <si>
    <t>Ułożenie ścieku z dwóch rzędów kostki brukowej betonowej wibroprasowanej grub. 8 cm typu HOLLAND /kolor czarny/ wzar z ławą betonową zwykłą, beton kl. B15 w ilości 0,02 m³/mb</t>
  </si>
  <si>
    <t>Ułożenie nawierzchni z kostki brukowej  betonowej wibroprasowanej grub. 8 cm /kolor szary/  na podsypce  cementowo-piaskowej, warstwa grub. 3 cm - jezdnia</t>
  </si>
  <si>
    <t>Ułożenie nawierzchni z kostki brukowej betonowej wibroprasowanej grub. 8 cm /kolor czerwony/ na podsypce cementowo-piaskowej, warstwa grub. 3 cm – pasy postojowe</t>
  </si>
  <si>
    <t>Regulacja pionowa studzienek dla włazów  kanałowych</t>
  </si>
  <si>
    <t>Wyszczególnienie elementów rozliczeniowych</t>
  </si>
  <si>
    <t>Cena jedn. Netto</t>
  </si>
  <si>
    <t>Wartość netto</t>
  </si>
  <si>
    <t>Wykonanie wykopów łącznie z odwiezieniem urobku na odl. do 10 km, grunt kat. III-IV</t>
  </si>
  <si>
    <t xml:space="preserve">Wykonanie mechanicznie profilowania i zagęszczania podłoża pod warstwy konstrukcyjne nawierzchni wjazdów </t>
  </si>
  <si>
    <t>Ułożenie nawierzchni z kostki brukowej betonowej wibroprasowanej grub. 8 cm /kolor szary/ na podsypce cementowo-piaskowej, warstwa grub. 3 cm – wjazdy</t>
  </si>
  <si>
    <t>Podsypka piaskowa, warstwa grub. 5 cm - wjazdy</t>
  </si>
  <si>
    <t>Podbudowa z betonu kl. B7,5, warstwa grub. 15 cm - wjazdy</t>
  </si>
  <si>
    <t>Budowa nawierzchni ulicy Świerkowej od km 0+000,00 do km 0+045,40 oraz ulic Paprociej i Poziomkowej 
w Lesznie</t>
  </si>
  <si>
    <t>ulica Świerkowa od km 0+000,00 do km 0+045,40</t>
  </si>
  <si>
    <t>Kosztorys Ofertowy</t>
  </si>
  <si>
    <t xml:space="preserve">Słownie: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</si>
</sst>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0\ _z_ł_-;\-* #,##0.000\ _z_ł_-;_-* &quot;-&quot;??\ _z_ł_-;_-@_-"/>
    <numFmt numFmtId="165" formatCode="0.00;[Red]0.00"/>
    <numFmt numFmtId="166" formatCode="0.000;[Red]0.000"/>
    <numFmt numFmtId="167" formatCode="#,##0.00\ &quot;zł&quot;"/>
    <numFmt numFmtId="168" formatCode="_-[$€-2]\ * #,##0.00_-;\-[$€-2]\ * #,##0.00_-;_-[$€-2]\ * &quot;-&quot;??_-;_-@_-"/>
    <numFmt numFmtId="169" formatCode="_-* #,##0.000\ &quot;zł&quot;_-;\-* #,##0.000\ &quot;zł&quot;_-;_-* &quot;-&quot;???\ &quot;zł&quot;_-;_-@_-"/>
    <numFmt numFmtId="170" formatCode="[$-415]d\ mmmm\ yyyy"/>
  </numFmts>
  <fonts count="50">
    <font>
      <sz val="10"/>
      <name val="Arial CE"/>
      <family val="0"/>
    </font>
    <font>
      <sz val="10"/>
      <name val="Tahoma"/>
      <family val="2"/>
    </font>
    <font>
      <b/>
      <sz val="16"/>
      <name val="Tahoma"/>
      <family val="2"/>
    </font>
    <font>
      <b/>
      <sz val="8"/>
      <name val="Tahoma"/>
      <family val="2"/>
    </font>
    <font>
      <b/>
      <sz val="8"/>
      <name val="Arial CE"/>
      <family val="2"/>
    </font>
    <font>
      <sz val="8"/>
      <name val="Tahoma"/>
      <family val="2"/>
    </font>
    <font>
      <sz val="8"/>
      <name val="Arial CE"/>
      <family val="0"/>
    </font>
    <font>
      <b/>
      <sz val="10"/>
      <name val="Arial CE"/>
      <family val="0"/>
    </font>
    <font>
      <b/>
      <sz val="11"/>
      <name val="Arial"/>
      <family val="2"/>
    </font>
    <font>
      <sz val="11"/>
      <name val="Arial"/>
      <family val="2"/>
    </font>
    <font>
      <i/>
      <sz val="10"/>
      <name val="Tahoma"/>
      <family val="2"/>
    </font>
    <font>
      <sz val="11"/>
      <name val="Tahom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 CE"/>
      <family val="0"/>
    </font>
    <font>
      <sz val="8"/>
      <color indexed="10"/>
      <name val="Tahom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 CE"/>
      <family val="0"/>
    </font>
    <font>
      <sz val="8"/>
      <color rgb="FFFF00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165" fontId="5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165" fontId="6" fillId="0" borderId="10" xfId="0" applyNumberFormat="1" applyFont="1" applyBorder="1" applyAlignment="1">
      <alignment horizontal="center" vertical="center"/>
    </xf>
    <xf numFmtId="44" fontId="6" fillId="0" borderId="10" xfId="58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44" fontId="0" fillId="0" borderId="0" xfId="58" applyFont="1" applyAlignment="1">
      <alignment vertical="center"/>
    </xf>
    <xf numFmtId="44" fontId="6" fillId="0" borderId="10" xfId="58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44" fontId="3" fillId="0" borderId="0" xfId="58" applyFont="1" applyAlignment="1">
      <alignment vertical="center"/>
    </xf>
    <xf numFmtId="0" fontId="48" fillId="0" borderId="0" xfId="0" applyFont="1" applyAlignment="1">
      <alignment vertical="center"/>
    </xf>
    <xf numFmtId="44" fontId="48" fillId="0" borderId="0" xfId="58" applyFont="1" applyAlignment="1">
      <alignment vertical="center"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 vertical="center"/>
    </xf>
    <xf numFmtId="0" fontId="49" fillId="0" borderId="0" xfId="0" applyFont="1" applyAlignment="1">
      <alignment horizontal="center" vertical="center"/>
    </xf>
    <xf numFmtId="44" fontId="49" fillId="0" borderId="0" xfId="58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68" fontId="0" fillId="0" borderId="0" xfId="0" applyNumberFormat="1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5" fillId="0" borderId="10" xfId="0" applyNumberFormat="1" applyFont="1" applyBorder="1" applyAlignment="1">
      <alignment horizontal="center" vertical="center"/>
    </xf>
    <xf numFmtId="44" fontId="6" fillId="0" borderId="10" xfId="58" applyFont="1" applyBorder="1" applyAlignment="1" applyProtection="1">
      <alignment vertical="center"/>
      <protection locked="0"/>
    </xf>
    <xf numFmtId="165" fontId="5" fillId="0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44" fontId="5" fillId="0" borderId="10" xfId="58" applyFont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44" fontId="6" fillId="0" borderId="10" xfId="58" applyFont="1" applyFill="1" applyBorder="1" applyAlignment="1">
      <alignment horizontal="center" vertical="center"/>
    </xf>
    <xf numFmtId="44" fontId="4" fillId="0" borderId="12" xfId="58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/>
    </xf>
    <xf numFmtId="165" fontId="4" fillId="0" borderId="10" xfId="0" applyNumberFormat="1" applyFont="1" applyBorder="1" applyAlignment="1">
      <alignment horizontal="center" vertical="center"/>
    </xf>
    <xf numFmtId="166" fontId="5" fillId="0" borderId="10" xfId="0" applyNumberFormat="1" applyFont="1" applyFill="1" applyBorder="1" applyAlignment="1">
      <alignment horizontal="center" vertical="center"/>
    </xf>
    <xf numFmtId="44" fontId="6" fillId="0" borderId="10" xfId="58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44" fontId="0" fillId="0" borderId="10" xfId="58" applyFont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44" fontId="5" fillId="0" borderId="10" xfId="58" applyFont="1" applyFill="1" applyBorder="1" applyAlignment="1" applyProtection="1">
      <alignment horizontal="center" vertical="center"/>
      <protection locked="0"/>
    </xf>
    <xf numFmtId="44" fontId="5" fillId="0" borderId="10" xfId="58" applyFont="1" applyBorder="1" applyAlignment="1">
      <alignment vertical="center"/>
    </xf>
    <xf numFmtId="0" fontId="6" fillId="0" borderId="10" xfId="0" applyFont="1" applyBorder="1" applyAlignment="1">
      <alignment horizontal="left" vertical="center" wrapText="1"/>
    </xf>
    <xf numFmtId="2" fontId="6" fillId="0" borderId="10" xfId="0" applyNumberFormat="1" applyFont="1" applyBorder="1" applyAlignment="1">
      <alignment horizontal="center" vertical="center"/>
    </xf>
    <xf numFmtId="44" fontId="5" fillId="0" borderId="10" xfId="58" applyFont="1" applyBorder="1" applyAlignment="1" applyProtection="1">
      <alignment vertical="center"/>
      <protection locked="0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165" fontId="5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44" fontId="8" fillId="0" borderId="10" xfId="58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44" fontId="7" fillId="0" borderId="0" xfId="58" applyFont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4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44" fontId="9" fillId="0" borderId="10" xfId="58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4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2" fontId="0" fillId="0" borderId="0" xfId="0" applyNumberFormat="1" applyFill="1" applyAlignment="1">
      <alignment vertical="center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Walutowy 2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9"/>
  <sheetViews>
    <sheetView tabSelected="1" zoomScalePageLayoutView="0" workbookViewId="0" topLeftCell="A1">
      <selection activeCell="L31" sqref="L31"/>
    </sheetView>
  </sheetViews>
  <sheetFormatPr defaultColWidth="9.00390625" defaultRowHeight="12.75"/>
  <cols>
    <col min="1" max="1" width="5.25390625" style="4" customWidth="1"/>
    <col min="2" max="2" width="9.00390625" style="4" customWidth="1"/>
    <col min="3" max="3" width="7.25390625" style="4" customWidth="1"/>
    <col min="4" max="4" width="42.625" style="4" customWidth="1"/>
    <col min="5" max="5" width="8.125" style="14" customWidth="1"/>
    <col min="6" max="6" width="6.75390625" style="4" customWidth="1"/>
    <col min="7" max="7" width="11.25390625" style="16" customWidth="1"/>
    <col min="8" max="8" width="13.00390625" style="4" customWidth="1"/>
    <col min="9" max="9" width="11.875" style="4" bestFit="1" customWidth="1"/>
    <col min="10" max="10" width="5.00390625" style="4" bestFit="1" customWidth="1"/>
    <col min="11" max="11" width="6.00390625" style="4" bestFit="1" customWidth="1"/>
    <col min="12" max="12" width="14.00390625" style="4" customWidth="1"/>
    <col min="13" max="16384" width="9.125" style="4" customWidth="1"/>
  </cols>
  <sheetData>
    <row r="1" spans="1:8" ht="12.75">
      <c r="A1" s="3"/>
      <c r="B1" s="3"/>
      <c r="C1" s="3"/>
      <c r="D1" s="3"/>
      <c r="E1" s="13"/>
      <c r="F1" s="3"/>
      <c r="H1" s="32"/>
    </row>
    <row r="2" spans="1:9" ht="19.5">
      <c r="A2" s="68" t="s">
        <v>71</v>
      </c>
      <c r="B2" s="68"/>
      <c r="C2" s="68"/>
      <c r="D2" s="68"/>
      <c r="E2" s="68"/>
      <c r="F2" s="68"/>
      <c r="G2" s="68"/>
      <c r="H2" s="68"/>
      <c r="I2" s="26"/>
    </row>
    <row r="3" spans="1:9" ht="12.75">
      <c r="A3" s="72" t="s">
        <v>69</v>
      </c>
      <c r="B3" s="73"/>
      <c r="C3" s="73"/>
      <c r="D3" s="73"/>
      <c r="E3" s="73"/>
      <c r="F3" s="73"/>
      <c r="G3" s="73"/>
      <c r="H3" s="73"/>
      <c r="I3" s="26"/>
    </row>
    <row r="4" spans="1:9" ht="14.25" customHeight="1">
      <c r="A4" s="73"/>
      <c r="B4" s="73"/>
      <c r="C4" s="73"/>
      <c r="D4" s="73"/>
      <c r="E4" s="73"/>
      <c r="F4" s="73"/>
      <c r="G4" s="73"/>
      <c r="H4" s="73"/>
      <c r="I4" s="26"/>
    </row>
    <row r="5" spans="1:9" ht="16.5" customHeight="1">
      <c r="A5" s="71" t="s">
        <v>70</v>
      </c>
      <c r="B5" s="71"/>
      <c r="C5" s="71"/>
      <c r="D5" s="71"/>
      <c r="E5" s="71"/>
      <c r="F5" s="71"/>
      <c r="G5" s="71"/>
      <c r="H5" s="71"/>
      <c r="I5" s="26"/>
    </row>
    <row r="6" spans="1:9" ht="22.5">
      <c r="A6" s="5" t="s">
        <v>0</v>
      </c>
      <c r="B6" s="5" t="s">
        <v>1</v>
      </c>
      <c r="C6" s="5" t="s">
        <v>2</v>
      </c>
      <c r="D6" s="20" t="s">
        <v>61</v>
      </c>
      <c r="E6" s="5" t="s">
        <v>3</v>
      </c>
      <c r="F6" s="5" t="s">
        <v>4</v>
      </c>
      <c r="G6" s="49" t="s">
        <v>62</v>
      </c>
      <c r="H6" s="6" t="s">
        <v>63</v>
      </c>
      <c r="I6" s="26"/>
    </row>
    <row r="7" spans="1:9" ht="12.7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8">
        <v>8</v>
      </c>
      <c r="I7" s="26"/>
    </row>
    <row r="8" spans="1:13" ht="19.5" customHeight="1">
      <c r="A8" s="7" t="s">
        <v>5</v>
      </c>
      <c r="B8" s="9"/>
      <c r="C8" s="9"/>
      <c r="D8" s="21" t="s">
        <v>6</v>
      </c>
      <c r="E8" s="1"/>
      <c r="F8" s="2"/>
      <c r="G8" s="11"/>
      <c r="H8" s="10"/>
      <c r="J8" s="80"/>
      <c r="K8" s="81"/>
      <c r="L8" s="81"/>
      <c r="M8" s="81"/>
    </row>
    <row r="9" spans="1:13" ht="12.75">
      <c r="A9" s="1">
        <v>1</v>
      </c>
      <c r="B9" s="9" t="s">
        <v>7</v>
      </c>
      <c r="C9" s="9" t="s">
        <v>8</v>
      </c>
      <c r="D9" s="22" t="s">
        <v>9</v>
      </c>
      <c r="E9" s="1" t="s">
        <v>10</v>
      </c>
      <c r="F9" s="52">
        <v>0.017</v>
      </c>
      <c r="G9" s="17">
        <v>0</v>
      </c>
      <c r="H9" s="11">
        <f>ROUND(F9*G9,2)</f>
        <v>0</v>
      </c>
      <c r="J9" s="23"/>
      <c r="K9" s="23"/>
      <c r="L9" s="23"/>
      <c r="M9" s="82"/>
    </row>
    <row r="10" spans="1:13" ht="19.5" customHeight="1">
      <c r="A10" s="34" t="s">
        <v>11</v>
      </c>
      <c r="B10" s="50"/>
      <c r="C10" s="50"/>
      <c r="D10" s="21" t="s">
        <v>15</v>
      </c>
      <c r="E10" s="1"/>
      <c r="F10" s="51"/>
      <c r="G10" s="11"/>
      <c r="H10" s="11">
        <f>IF(G10&gt;0,F10*G10,"")</f>
      </c>
      <c r="J10" s="23"/>
      <c r="K10" s="81"/>
      <c r="L10" s="81"/>
      <c r="M10" s="82"/>
    </row>
    <row r="11" spans="1:13" ht="24.75" customHeight="1">
      <c r="A11" s="36">
        <v>2</v>
      </c>
      <c r="B11" s="37" t="s">
        <v>12</v>
      </c>
      <c r="C11" s="37" t="s">
        <v>13</v>
      </c>
      <c r="D11" s="38" t="s">
        <v>64</v>
      </c>
      <c r="E11" s="1" t="s">
        <v>14</v>
      </c>
      <c r="F11" s="42">
        <v>74.77</v>
      </c>
      <c r="G11" s="17">
        <v>0</v>
      </c>
      <c r="H11" s="11">
        <f>ROUND(F11*G11,2)</f>
        <v>0</v>
      </c>
      <c r="J11" s="23"/>
      <c r="K11" s="81"/>
      <c r="L11" s="81"/>
      <c r="M11" s="82"/>
    </row>
    <row r="12" spans="1:13" ht="24.75" customHeight="1">
      <c r="A12" s="36">
        <v>3</v>
      </c>
      <c r="B12" s="37" t="s">
        <v>12</v>
      </c>
      <c r="C12" s="37" t="s">
        <v>13</v>
      </c>
      <c r="D12" s="38" t="s">
        <v>45</v>
      </c>
      <c r="E12" s="1" t="s">
        <v>14</v>
      </c>
      <c r="F12" s="2">
        <v>2</v>
      </c>
      <c r="G12" s="17">
        <v>0</v>
      </c>
      <c r="H12" s="11">
        <f>ROUND(F12*G12,2)</f>
        <v>0</v>
      </c>
      <c r="J12" s="23"/>
      <c r="K12" s="81"/>
      <c r="L12" s="81"/>
      <c r="M12" s="82"/>
    </row>
    <row r="13" spans="1:13" ht="24.75" customHeight="1">
      <c r="A13" s="36">
        <v>4</v>
      </c>
      <c r="B13" s="37" t="s">
        <v>12</v>
      </c>
      <c r="C13" s="37" t="s">
        <v>13</v>
      </c>
      <c r="D13" s="38" t="s">
        <v>46</v>
      </c>
      <c r="E13" s="1" t="s">
        <v>14</v>
      </c>
      <c r="F13" s="2">
        <v>2</v>
      </c>
      <c r="G13" s="17">
        <v>0</v>
      </c>
      <c r="H13" s="11">
        <f>ROUND(F13*G13,2)</f>
        <v>0</v>
      </c>
      <c r="J13" s="23"/>
      <c r="K13" s="81"/>
      <c r="L13" s="81"/>
      <c r="M13" s="82"/>
    </row>
    <row r="14" spans="1:13" ht="19.5" customHeight="1">
      <c r="A14" s="34" t="s">
        <v>16</v>
      </c>
      <c r="B14" s="37"/>
      <c r="C14" s="37"/>
      <c r="D14" s="39" t="s">
        <v>17</v>
      </c>
      <c r="E14" s="1"/>
      <c r="F14" s="2"/>
      <c r="G14" s="11"/>
      <c r="H14" s="11"/>
      <c r="J14" s="23"/>
      <c r="K14" s="81"/>
      <c r="L14" s="81"/>
      <c r="M14" s="82"/>
    </row>
    <row r="15" spans="1:13" ht="34.5" customHeight="1">
      <c r="A15" s="36">
        <v>5</v>
      </c>
      <c r="B15" s="37" t="s">
        <v>19</v>
      </c>
      <c r="C15" s="37" t="s">
        <v>18</v>
      </c>
      <c r="D15" s="38" t="s">
        <v>47</v>
      </c>
      <c r="E15" s="1" t="s">
        <v>20</v>
      </c>
      <c r="F15" s="40">
        <v>1</v>
      </c>
      <c r="G15" s="17">
        <v>0</v>
      </c>
      <c r="H15" s="11">
        <f>ROUND(F15*G15,2)</f>
        <v>0</v>
      </c>
      <c r="J15" s="23"/>
      <c r="K15" s="83"/>
      <c r="L15" s="81"/>
      <c r="M15" s="82"/>
    </row>
    <row r="16" spans="1:13" ht="24.75" customHeight="1">
      <c r="A16" s="36">
        <v>6</v>
      </c>
      <c r="B16" s="37" t="s">
        <v>19</v>
      </c>
      <c r="C16" s="37" t="s">
        <v>18</v>
      </c>
      <c r="D16" s="38" t="s">
        <v>48</v>
      </c>
      <c r="E16" s="1" t="s">
        <v>21</v>
      </c>
      <c r="F16" s="2">
        <v>2</v>
      </c>
      <c r="G16" s="41">
        <v>0</v>
      </c>
      <c r="H16" s="11">
        <f>ROUND(F16*G16,2)</f>
        <v>0</v>
      </c>
      <c r="J16" s="23"/>
      <c r="K16" s="81"/>
      <c r="L16" s="81"/>
      <c r="M16" s="82"/>
    </row>
    <row r="17" spans="1:13" ht="24.75" customHeight="1">
      <c r="A17" s="36">
        <v>7</v>
      </c>
      <c r="B17" s="37" t="s">
        <v>19</v>
      </c>
      <c r="C17" s="37" t="s">
        <v>18</v>
      </c>
      <c r="D17" s="38" t="s">
        <v>60</v>
      </c>
      <c r="E17" s="1" t="s">
        <v>20</v>
      </c>
      <c r="F17" s="40">
        <v>3</v>
      </c>
      <c r="G17" s="41">
        <v>0</v>
      </c>
      <c r="H17" s="11">
        <f>ROUND(F17*G17,2)</f>
        <v>0</v>
      </c>
      <c r="J17" s="23"/>
      <c r="K17" s="81"/>
      <c r="L17" s="81"/>
      <c r="M17" s="82"/>
    </row>
    <row r="18" spans="1:13" ht="24.75" customHeight="1">
      <c r="A18" s="36">
        <v>8</v>
      </c>
      <c r="B18" s="37" t="s">
        <v>19</v>
      </c>
      <c r="C18" s="37" t="s">
        <v>18</v>
      </c>
      <c r="D18" s="38" t="s">
        <v>49</v>
      </c>
      <c r="E18" s="1" t="s">
        <v>20</v>
      </c>
      <c r="F18" s="40">
        <v>1</v>
      </c>
      <c r="G18" s="41">
        <v>0</v>
      </c>
      <c r="H18" s="11">
        <f>ROUND(F18*G18,2)</f>
        <v>0</v>
      </c>
      <c r="J18" s="23"/>
      <c r="K18" s="81"/>
      <c r="L18" s="81"/>
      <c r="M18" s="82"/>
    </row>
    <row r="19" spans="1:13" ht="24.75" customHeight="1">
      <c r="A19" s="36">
        <v>9</v>
      </c>
      <c r="B19" s="37" t="s">
        <v>19</v>
      </c>
      <c r="C19" s="37" t="s">
        <v>18</v>
      </c>
      <c r="D19" s="38" t="s">
        <v>50</v>
      </c>
      <c r="E19" s="1" t="s">
        <v>20</v>
      </c>
      <c r="F19" s="40">
        <v>3</v>
      </c>
      <c r="G19" s="41">
        <v>0</v>
      </c>
      <c r="H19" s="11">
        <f>ROUND(F19*G19,2)</f>
        <v>0</v>
      </c>
      <c r="J19" s="23"/>
      <c r="K19" s="81"/>
      <c r="L19" s="81"/>
      <c r="M19" s="82"/>
    </row>
    <row r="20" spans="1:13" ht="19.5" customHeight="1">
      <c r="A20" s="34" t="s">
        <v>22</v>
      </c>
      <c r="B20" s="37"/>
      <c r="C20" s="37"/>
      <c r="D20" s="39" t="s">
        <v>23</v>
      </c>
      <c r="E20" s="1"/>
      <c r="F20" s="2"/>
      <c r="G20" s="53"/>
      <c r="H20" s="53"/>
      <c r="J20" s="23"/>
      <c r="K20" s="81"/>
      <c r="L20" s="81"/>
      <c r="M20" s="82"/>
    </row>
    <row r="21" spans="1:13" ht="34.5" customHeight="1">
      <c r="A21" s="36">
        <v>10</v>
      </c>
      <c r="B21" s="37" t="s">
        <v>25</v>
      </c>
      <c r="C21" s="37" t="s">
        <v>24</v>
      </c>
      <c r="D21" s="54" t="s">
        <v>51</v>
      </c>
      <c r="E21" s="36" t="s">
        <v>26</v>
      </c>
      <c r="F21" s="42">
        <v>153</v>
      </c>
      <c r="G21" s="17">
        <v>0</v>
      </c>
      <c r="H21" s="11">
        <f aca="true" t="shared" si="0" ref="H21:H27">ROUND(F21*G21,2)</f>
        <v>0</v>
      </c>
      <c r="J21" s="23"/>
      <c r="K21" s="81"/>
      <c r="L21" s="81"/>
      <c r="M21" s="82"/>
    </row>
    <row r="22" spans="1:13" ht="34.5" customHeight="1">
      <c r="A22" s="36">
        <v>11</v>
      </c>
      <c r="B22" s="37" t="s">
        <v>25</v>
      </c>
      <c r="C22" s="37" t="s">
        <v>24</v>
      </c>
      <c r="D22" s="54" t="s">
        <v>65</v>
      </c>
      <c r="E22" s="36" t="s">
        <v>26</v>
      </c>
      <c r="F22" s="42">
        <v>24</v>
      </c>
      <c r="G22" s="17">
        <v>0</v>
      </c>
      <c r="H22" s="11">
        <f t="shared" si="0"/>
        <v>0</v>
      </c>
      <c r="J22" s="23"/>
      <c r="K22" s="81"/>
      <c r="L22" s="81"/>
      <c r="M22" s="82"/>
    </row>
    <row r="23" spans="1:13" ht="34.5" customHeight="1">
      <c r="A23" s="36">
        <v>12</v>
      </c>
      <c r="B23" s="37" t="s">
        <v>25</v>
      </c>
      <c r="C23" s="37" t="s">
        <v>27</v>
      </c>
      <c r="D23" s="38" t="s">
        <v>52</v>
      </c>
      <c r="E23" s="1" t="s">
        <v>26</v>
      </c>
      <c r="F23" s="42">
        <v>153</v>
      </c>
      <c r="G23" s="41">
        <v>0</v>
      </c>
      <c r="H23" s="11">
        <f t="shared" si="0"/>
        <v>0</v>
      </c>
      <c r="J23" s="23"/>
      <c r="K23" s="81"/>
      <c r="L23" s="81"/>
      <c r="M23" s="82"/>
    </row>
    <row r="24" spans="1:13" ht="34.5" customHeight="1">
      <c r="A24" s="36">
        <v>13</v>
      </c>
      <c r="B24" s="37" t="s">
        <v>25</v>
      </c>
      <c r="C24" s="37" t="s">
        <v>28</v>
      </c>
      <c r="D24" s="38" t="s">
        <v>53</v>
      </c>
      <c r="E24" s="1" t="s">
        <v>26</v>
      </c>
      <c r="F24" s="42">
        <v>93.5</v>
      </c>
      <c r="G24" s="41">
        <v>0</v>
      </c>
      <c r="H24" s="11">
        <f t="shared" si="0"/>
        <v>0</v>
      </c>
      <c r="J24" s="23"/>
      <c r="K24" s="81"/>
      <c r="L24" s="81"/>
      <c r="M24" s="82"/>
    </row>
    <row r="25" spans="1:13" ht="45" customHeight="1">
      <c r="A25" s="36">
        <v>14</v>
      </c>
      <c r="B25" s="37" t="s">
        <v>25</v>
      </c>
      <c r="C25" s="37" t="s">
        <v>28</v>
      </c>
      <c r="D25" s="38" t="s">
        <v>54</v>
      </c>
      <c r="E25" s="1" t="s">
        <v>26</v>
      </c>
      <c r="F25" s="42">
        <v>59.5</v>
      </c>
      <c r="G25" s="17">
        <v>0</v>
      </c>
      <c r="H25" s="11">
        <f t="shared" si="0"/>
        <v>0</v>
      </c>
      <c r="J25" s="23"/>
      <c r="K25" s="81"/>
      <c r="L25" s="81"/>
      <c r="M25" s="82"/>
    </row>
    <row r="26" spans="1:13" ht="21" customHeight="1">
      <c r="A26" s="36">
        <v>15</v>
      </c>
      <c r="B26" s="9" t="s">
        <v>25</v>
      </c>
      <c r="C26" s="9" t="s">
        <v>28</v>
      </c>
      <c r="D26" s="22" t="s">
        <v>67</v>
      </c>
      <c r="E26" s="1" t="s">
        <v>26</v>
      </c>
      <c r="F26" s="42">
        <v>24</v>
      </c>
      <c r="G26" s="17">
        <v>0</v>
      </c>
      <c r="H26" s="11">
        <f t="shared" si="0"/>
        <v>0</v>
      </c>
      <c r="J26" s="23"/>
      <c r="K26" s="81"/>
      <c r="L26" s="81"/>
      <c r="M26" s="82"/>
    </row>
    <row r="27" spans="1:13" ht="21">
      <c r="A27" s="36">
        <v>16</v>
      </c>
      <c r="B27" s="9" t="s">
        <v>25</v>
      </c>
      <c r="C27" s="9" t="s">
        <v>28</v>
      </c>
      <c r="D27" s="38" t="s">
        <v>68</v>
      </c>
      <c r="E27" s="1" t="s">
        <v>26</v>
      </c>
      <c r="F27" s="42">
        <v>24</v>
      </c>
      <c r="G27" s="17">
        <v>0</v>
      </c>
      <c r="H27" s="11">
        <f t="shared" si="0"/>
        <v>0</v>
      </c>
      <c r="J27" s="23"/>
      <c r="K27" s="81"/>
      <c r="L27" s="81"/>
      <c r="M27" s="82"/>
    </row>
    <row r="28" spans="1:13" s="32" customFormat="1" ht="19.5" customHeight="1">
      <c r="A28" s="34" t="s">
        <v>29</v>
      </c>
      <c r="B28" s="63"/>
      <c r="C28" s="63"/>
      <c r="D28" s="39" t="s">
        <v>30</v>
      </c>
      <c r="E28" s="64"/>
      <c r="F28" s="65"/>
      <c r="G28" s="11"/>
      <c r="H28" s="11"/>
      <c r="J28" s="23"/>
      <c r="K28" s="23"/>
      <c r="L28" s="23"/>
      <c r="M28" s="84"/>
    </row>
    <row r="29" spans="1:13" ht="45" customHeight="1">
      <c r="A29" s="36">
        <v>17</v>
      </c>
      <c r="B29" s="9" t="s">
        <v>25</v>
      </c>
      <c r="C29" s="9" t="s">
        <v>37</v>
      </c>
      <c r="D29" s="60" t="s">
        <v>55</v>
      </c>
      <c r="E29" s="1" t="s">
        <v>21</v>
      </c>
      <c r="F29" s="42">
        <v>13</v>
      </c>
      <c r="G29" s="17">
        <v>0</v>
      </c>
      <c r="H29" s="11">
        <f>ROUND(F29*G29,2)</f>
        <v>0</v>
      </c>
      <c r="J29" s="23"/>
      <c r="K29" s="81"/>
      <c r="L29" s="81"/>
      <c r="M29" s="82"/>
    </row>
    <row r="30" spans="1:13" ht="34.5" customHeight="1">
      <c r="A30" s="36">
        <v>18</v>
      </c>
      <c r="B30" s="37" t="s">
        <v>25</v>
      </c>
      <c r="C30" s="37" t="s">
        <v>31</v>
      </c>
      <c r="D30" s="60" t="s">
        <v>56</v>
      </c>
      <c r="E30" s="1" t="s">
        <v>21</v>
      </c>
      <c r="F30" s="2">
        <v>23</v>
      </c>
      <c r="G30" s="17">
        <v>0</v>
      </c>
      <c r="H30" s="11">
        <f>ROUND(F30*G30,2)</f>
        <v>0</v>
      </c>
      <c r="J30" s="23"/>
      <c r="K30" s="81"/>
      <c r="L30" s="81"/>
      <c r="M30" s="82"/>
    </row>
    <row r="31" spans="1:13" ht="45" customHeight="1">
      <c r="A31" s="36">
        <v>19</v>
      </c>
      <c r="B31" s="37" t="s">
        <v>25</v>
      </c>
      <c r="C31" s="37" t="s">
        <v>32</v>
      </c>
      <c r="D31" s="60" t="s">
        <v>57</v>
      </c>
      <c r="E31" s="1" t="s">
        <v>26</v>
      </c>
      <c r="F31" s="61">
        <v>3.4</v>
      </c>
      <c r="G31" s="62">
        <v>0</v>
      </c>
      <c r="H31" s="11">
        <f>ROUND(F31*G31,2)</f>
        <v>0</v>
      </c>
      <c r="J31" s="23"/>
      <c r="K31" s="81"/>
      <c r="L31" s="81"/>
      <c r="M31" s="82"/>
    </row>
    <row r="32" spans="1:13" ht="19.5" customHeight="1">
      <c r="A32" s="34" t="s">
        <v>33</v>
      </c>
      <c r="B32" s="9"/>
      <c r="C32" s="9"/>
      <c r="D32" s="21" t="s">
        <v>34</v>
      </c>
      <c r="E32" s="1"/>
      <c r="F32" s="9"/>
      <c r="G32" s="55"/>
      <c r="H32" s="55"/>
      <c r="J32" s="23"/>
      <c r="K32" s="81"/>
      <c r="L32" s="81"/>
      <c r="M32" s="82"/>
    </row>
    <row r="33" spans="1:13" ht="45" customHeight="1">
      <c r="A33" s="36">
        <v>20</v>
      </c>
      <c r="B33" s="9" t="s">
        <v>25</v>
      </c>
      <c r="C33" s="9" t="s">
        <v>41</v>
      </c>
      <c r="D33" s="38" t="s">
        <v>58</v>
      </c>
      <c r="E33" s="1" t="s">
        <v>26</v>
      </c>
      <c r="F33" s="43">
        <v>90.1</v>
      </c>
      <c r="G33" s="44">
        <v>0</v>
      </c>
      <c r="H33" s="11">
        <f>ROUND(F33*G33,2)</f>
        <v>0</v>
      </c>
      <c r="J33" s="23"/>
      <c r="K33" s="81"/>
      <c r="L33" s="85"/>
      <c r="M33" s="82"/>
    </row>
    <row r="34" spans="1:13" s="23" customFormat="1" ht="45" customHeight="1">
      <c r="A34" s="56">
        <v>21</v>
      </c>
      <c r="B34" s="45" t="s">
        <v>25</v>
      </c>
      <c r="C34" s="45" t="s">
        <v>41</v>
      </c>
      <c r="D34" s="57" t="s">
        <v>59</v>
      </c>
      <c r="E34" s="46" t="s">
        <v>26</v>
      </c>
      <c r="F34" s="47">
        <v>59.5</v>
      </c>
      <c r="G34" s="58">
        <v>0</v>
      </c>
      <c r="H34" s="48">
        <f>ROUND(F34*G34,2)</f>
        <v>0</v>
      </c>
      <c r="M34" s="84"/>
    </row>
    <row r="35" spans="1:13" s="23" customFormat="1" ht="45" customHeight="1">
      <c r="A35" s="56">
        <v>22</v>
      </c>
      <c r="B35" s="45" t="s">
        <v>25</v>
      </c>
      <c r="C35" s="45" t="s">
        <v>41</v>
      </c>
      <c r="D35" s="38" t="s">
        <v>66</v>
      </c>
      <c r="E35" s="46" t="s">
        <v>26</v>
      </c>
      <c r="F35" s="47">
        <v>24</v>
      </c>
      <c r="G35" s="44">
        <v>0</v>
      </c>
      <c r="H35" s="48">
        <f>ROUND(F35*G35,2)</f>
        <v>0</v>
      </c>
      <c r="M35" s="84"/>
    </row>
    <row r="36" spans="1:13" ht="19.5" customHeight="1">
      <c r="A36" s="34" t="s">
        <v>35</v>
      </c>
      <c r="B36" s="37"/>
      <c r="C36" s="37"/>
      <c r="D36" s="39" t="s">
        <v>42</v>
      </c>
      <c r="E36" s="36"/>
      <c r="F36" s="37"/>
      <c r="G36" s="59"/>
      <c r="H36" s="59"/>
      <c r="J36" s="23"/>
      <c r="K36" s="81"/>
      <c r="L36" s="81"/>
      <c r="M36" s="82"/>
    </row>
    <row r="37" spans="1:13" ht="30" customHeight="1">
      <c r="A37" s="36">
        <v>23</v>
      </c>
      <c r="B37" s="9" t="s">
        <v>25</v>
      </c>
      <c r="C37" s="9" t="s">
        <v>36</v>
      </c>
      <c r="D37" s="38" t="s">
        <v>44</v>
      </c>
      <c r="E37" s="1" t="s">
        <v>26</v>
      </c>
      <c r="F37" s="43">
        <v>78</v>
      </c>
      <c r="G37" s="44">
        <v>0</v>
      </c>
      <c r="H37" s="11">
        <f>ROUND(F37*G37,2)</f>
        <v>0</v>
      </c>
      <c r="J37" s="23"/>
      <c r="K37" s="81"/>
      <c r="L37" s="81"/>
      <c r="M37" s="82"/>
    </row>
    <row r="38" spans="1:9" ht="12.75">
      <c r="A38" s="29"/>
      <c r="B38" s="29"/>
      <c r="C38" s="29"/>
      <c r="D38" s="29"/>
      <c r="E38" s="30"/>
      <c r="F38" s="29"/>
      <c r="G38" s="31"/>
      <c r="H38" s="29"/>
      <c r="I38" s="26"/>
    </row>
    <row r="39" spans="1:9" ht="19.5" customHeight="1">
      <c r="A39" s="66" t="s">
        <v>38</v>
      </c>
      <c r="B39" s="66"/>
      <c r="C39" s="66"/>
      <c r="D39" s="66"/>
      <c r="E39" s="18" t="s">
        <v>40</v>
      </c>
      <c r="F39" s="67">
        <f>ROUND(SUM(H9:H37),2)</f>
        <v>0</v>
      </c>
      <c r="G39" s="67"/>
      <c r="H39" s="67"/>
      <c r="I39" s="35">
        <f>F39/4.1749</f>
        <v>0</v>
      </c>
    </row>
    <row r="40" spans="1:9" ht="19.5" customHeight="1">
      <c r="A40" s="77" t="s">
        <v>43</v>
      </c>
      <c r="B40" s="77"/>
      <c r="C40" s="77"/>
      <c r="D40" s="77"/>
      <c r="E40" s="19" t="s">
        <v>40</v>
      </c>
      <c r="F40" s="78">
        <f>ROUND(F39*0.23,2)</f>
        <v>0</v>
      </c>
      <c r="G40" s="78"/>
      <c r="H40" s="78"/>
      <c r="I40" s="35">
        <f>F40/4.1749</f>
        <v>0</v>
      </c>
    </row>
    <row r="41" spans="1:9" ht="19.5" customHeight="1">
      <c r="A41" s="66" t="s">
        <v>39</v>
      </c>
      <c r="B41" s="66"/>
      <c r="C41" s="66"/>
      <c r="D41" s="66"/>
      <c r="E41" s="18" t="s">
        <v>40</v>
      </c>
      <c r="F41" s="67">
        <f>F39+F40</f>
        <v>0</v>
      </c>
      <c r="G41" s="67"/>
      <c r="H41" s="67"/>
      <c r="I41" s="35">
        <f>F41/4.1749</f>
        <v>0</v>
      </c>
    </row>
    <row r="42" spans="1:9" ht="12.75">
      <c r="A42" s="29"/>
      <c r="B42" s="29"/>
      <c r="C42" s="29"/>
      <c r="D42" s="29"/>
      <c r="E42" s="30"/>
      <c r="F42" s="29"/>
      <c r="G42" s="31"/>
      <c r="H42" s="29"/>
      <c r="I42" s="32"/>
    </row>
    <row r="43" spans="1:9" ht="12.75">
      <c r="A43" s="79" t="s">
        <v>72</v>
      </c>
      <c r="B43" s="79"/>
      <c r="C43" s="79"/>
      <c r="D43" s="79"/>
      <c r="E43" s="79"/>
      <c r="F43" s="79"/>
      <c r="G43" s="79"/>
      <c r="H43" s="79"/>
      <c r="I43" s="32"/>
    </row>
    <row r="44" spans="1:9" ht="12.75">
      <c r="A44" s="26"/>
      <c r="B44" s="26"/>
      <c r="C44" s="26"/>
      <c r="D44" s="26"/>
      <c r="E44" s="28"/>
      <c r="F44" s="26"/>
      <c r="G44" s="27"/>
      <c r="H44" s="26"/>
      <c r="I44" s="32"/>
    </row>
    <row r="45" spans="1:9" ht="30" customHeight="1">
      <c r="A45" s="69"/>
      <c r="B45" s="69"/>
      <c r="C45" s="69"/>
      <c r="D45" s="69"/>
      <c r="E45" s="33"/>
      <c r="F45" s="70"/>
      <c r="G45" s="70"/>
      <c r="H45" s="70"/>
      <c r="I45" s="35"/>
    </row>
    <row r="46" spans="1:9" ht="12.75">
      <c r="A46" s="12"/>
      <c r="B46" s="12"/>
      <c r="C46" s="12"/>
      <c r="D46" s="12"/>
      <c r="E46" s="15"/>
      <c r="F46" s="24"/>
      <c r="G46" s="25"/>
      <c r="H46" s="24"/>
      <c r="I46" s="32"/>
    </row>
    <row r="47" spans="1:9" ht="30" customHeight="1">
      <c r="A47" s="74"/>
      <c r="B47" s="74"/>
      <c r="C47" s="74"/>
      <c r="D47" s="74"/>
      <c r="E47" s="33"/>
      <c r="F47" s="75"/>
      <c r="G47" s="76"/>
      <c r="H47" s="76"/>
      <c r="I47" s="35"/>
    </row>
    <row r="48" spans="1:9" ht="12.75">
      <c r="A48" s="26"/>
      <c r="B48" s="26"/>
      <c r="C48" s="26"/>
      <c r="D48" s="26"/>
      <c r="E48" s="28"/>
      <c r="F48" s="26"/>
      <c r="G48" s="27"/>
      <c r="H48" s="26"/>
      <c r="I48" s="26"/>
    </row>
    <row r="49" spans="1:9" ht="12.75">
      <c r="A49" s="26"/>
      <c r="B49" s="26"/>
      <c r="C49" s="26"/>
      <c r="D49" s="26"/>
      <c r="E49" s="28"/>
      <c r="F49" s="26"/>
      <c r="G49" s="27"/>
      <c r="H49" s="26"/>
      <c r="I49" s="26"/>
    </row>
  </sheetData>
  <sheetProtection/>
  <mergeCells count="14">
    <mergeCell ref="A47:D47"/>
    <mergeCell ref="F47:H47"/>
    <mergeCell ref="A40:D40"/>
    <mergeCell ref="F40:H40"/>
    <mergeCell ref="A41:D41"/>
    <mergeCell ref="F41:H41"/>
    <mergeCell ref="A43:H43"/>
    <mergeCell ref="A39:D39"/>
    <mergeCell ref="F39:H39"/>
    <mergeCell ref="A2:H2"/>
    <mergeCell ref="A45:D45"/>
    <mergeCell ref="F45:H45"/>
    <mergeCell ref="A5:H5"/>
    <mergeCell ref="A3:H4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9" r:id="rId1"/>
  <rowBreaks count="2" manualBreakCount="2">
    <brk id="30" max="255" man="1"/>
    <brk id="3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BUIP "DrógProjekt"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Czesław Przedwojski</dc:creator>
  <cp:keywords/>
  <dc:description/>
  <cp:lastModifiedBy>Kalbarczyk Piotr</cp:lastModifiedBy>
  <cp:lastPrinted>2017-02-22T09:06:11Z</cp:lastPrinted>
  <dcterms:created xsi:type="dcterms:W3CDTF">2010-01-10T10:09:57Z</dcterms:created>
  <dcterms:modified xsi:type="dcterms:W3CDTF">2017-03-22T11:20:31Z</dcterms:modified>
  <cp:category/>
  <cp:version/>
  <cp:contentType/>
  <cp:contentStatus/>
</cp:coreProperties>
</file>