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1835"/>
  </bookViews>
  <sheets>
    <sheet name="Część I KO Kort" sheetId="7" r:id="rId1"/>
    <sheet name="Część I KO Boisko" sheetId="5" r:id="rId2"/>
    <sheet name="Część I KO Rozbiórka" sheetId="14" r:id="rId3"/>
  </sheets>
  <calcPr calcId="124519"/>
</workbook>
</file>

<file path=xl/calcChain.xml><?xml version="1.0" encoding="utf-8"?>
<calcChain xmlns="http://schemas.openxmlformats.org/spreadsheetml/2006/main">
  <c r="G13" i="14"/>
  <c r="G14"/>
  <c r="G12"/>
  <c r="G11"/>
  <c r="G10"/>
  <c r="G9"/>
  <c r="E17" l="1"/>
  <c r="E18"/>
  <c r="G28" i="7" l="1"/>
  <c r="G27"/>
  <c r="G26"/>
  <c r="G25"/>
  <c r="G24"/>
  <c r="G23"/>
  <c r="G21"/>
  <c r="G20"/>
  <c r="G19"/>
  <c r="G17"/>
  <c r="G16"/>
  <c r="G15"/>
  <c r="G14"/>
  <c r="G13"/>
  <c r="G12"/>
  <c r="G11"/>
  <c r="G9"/>
  <c r="E30" s="1"/>
  <c r="G34" i="5"/>
  <c r="G33"/>
  <c r="G32"/>
  <c r="G31"/>
  <c r="G30"/>
  <c r="G28"/>
  <c r="G27"/>
  <c r="G26"/>
  <c r="G25"/>
  <c r="G24"/>
  <c r="G23"/>
  <c r="G21"/>
  <c r="G20"/>
  <c r="G19"/>
  <c r="G17"/>
  <c r="G16"/>
  <c r="G15"/>
  <c r="G14"/>
  <c r="G13"/>
  <c r="G12"/>
  <c r="G11"/>
  <c r="G9"/>
  <c r="E36"/>
  <c r="E32" i="7" l="1"/>
  <c r="E31"/>
  <c r="E38" i="5"/>
  <c r="E37"/>
</calcChain>
</file>

<file path=xl/sharedStrings.xml><?xml version="1.0" encoding="utf-8"?>
<sst xmlns="http://schemas.openxmlformats.org/spreadsheetml/2006/main" count="211" uniqueCount="88">
  <si>
    <t>L.p.</t>
  </si>
  <si>
    <t>Podstawa</t>
  </si>
  <si>
    <t>Wyszczególnienie elementów rozliczeniowych</t>
  </si>
  <si>
    <t>Jedn.</t>
  </si>
  <si>
    <t>Ilość</t>
  </si>
  <si>
    <t>Cena jedn. Netto</t>
  </si>
  <si>
    <t>Wartość netto</t>
  </si>
  <si>
    <t>I</t>
  </si>
  <si>
    <t>m3</t>
  </si>
  <si>
    <t>szt.</t>
  </si>
  <si>
    <t>m</t>
  </si>
  <si>
    <t>zł</t>
  </si>
  <si>
    <t>Razem netto</t>
  </si>
  <si>
    <t>Podatek VAT 23%</t>
  </si>
  <si>
    <t>Ogółem brutto</t>
  </si>
  <si>
    <t>€</t>
  </si>
  <si>
    <t>Kosztorys Ofertowy</t>
  </si>
  <si>
    <t>Słownie:</t>
  </si>
  <si>
    <t>Roboty przygotowawcze</t>
  </si>
  <si>
    <t>KNR 2-01
0121-02</t>
  </si>
  <si>
    <t>Koszt złożenia gruzu na wysypisku</t>
  </si>
  <si>
    <t>Roboty pomiarowe przy powierzchniowych robotach ziemnych</t>
  </si>
  <si>
    <t>Transport złomu samochodem skrzyniowym z załadunkiem i wyładunkiem ręcznym na odległość 3 km</t>
  </si>
  <si>
    <t>Przecinanie poprzeczne palnikiem tlenowym stali okrągłej o śr. 38-50 mm</t>
  </si>
  <si>
    <t>Wywiezienie gruzu z terenu rozbiórki przy mechanicznym załadowaniu i wyładowaniu samochodem samowyładowczym na odległość 8 km</t>
  </si>
  <si>
    <t>Mechaniczne rozebranie podbudowy z gruntu stabilizowanego o grubości 20 cm</t>
  </si>
  <si>
    <t>Mechaniczne rozebranie nawierzchni z mieszanek mineralno-bitumicznych o grubości 5 cm</t>
  </si>
  <si>
    <t>KNR 2-31
0803-03 0803-04</t>
  </si>
  <si>
    <t>m2</t>
  </si>
  <si>
    <t>t</t>
  </si>
  <si>
    <t>ha</t>
  </si>
  <si>
    <t>II</t>
  </si>
  <si>
    <t>Roboty ziemne i podbudowa boiska</t>
  </si>
  <si>
    <t>KNR 2-01
0235-01
analogia</t>
  </si>
  <si>
    <t>KNR 2-31
0402-04</t>
  </si>
  <si>
    <t>KNR 2-31
0407-04</t>
  </si>
  <si>
    <t>KNR 2-31
0104-07</t>
  </si>
  <si>
    <t>KNR 2-23
0110-01</t>
  </si>
  <si>
    <t>Formowanie i zagęszczanie nasypów ładowarkami</t>
  </si>
  <si>
    <t>Ława pod krawężniki betonowa z oporem</t>
  </si>
  <si>
    <t>III</t>
  </si>
  <si>
    <t>Nawierzchnia syntetyczna</t>
  </si>
  <si>
    <t>kalkulacja
własna</t>
  </si>
  <si>
    <t>Warstwa granulatu gumowego i żwiru ze spiwem poliestrowym</t>
  </si>
  <si>
    <t>Warstwa wierzchnia z granulatu EPDM ze spoiwem poliestrowym</t>
  </si>
  <si>
    <t>Malowanie linii farbami poliestrowymi</t>
  </si>
  <si>
    <t>Roboty ziemne wykonywane ładowarkami kołowymi transportem urobku samochodami samowyładowczymi na odległość 10 km; - zebranie humusu</t>
  </si>
  <si>
    <t>Obrzeża betonowe o wymiarach 30x8 cm na podsypce piaskowej z wypełnieniem spoin zaprawą cementową</t>
  </si>
  <si>
    <t>Warstwy odsączające z piasku w korycie lub na całej szerokości drogi, wykonanie i zagęszczanie mechaniczne - grubość warstwy po zagęszczeniu 10 cm</t>
  </si>
  <si>
    <t>Podbudowa z kruszyw łamanych - warstwa dolna o grubości 13 cm
Krotność = 0,867</t>
  </si>
  <si>
    <t>Podbudowa z kruszyw łamanych - warstwa górna o grubości 7 cm</t>
  </si>
  <si>
    <t>Montaż urządzeń</t>
  </si>
  <si>
    <t>KNR 2-02
0203-01</t>
  </si>
  <si>
    <t>Stopy fundamentowe betonowe (B-20), o objętości do 0,5 m3 - ręczne układanie betonu, z obsadzeniem tuleji</t>
  </si>
  <si>
    <t>KNR 2-23
0402-04</t>
  </si>
  <si>
    <t>Montaż bramek</t>
  </si>
  <si>
    <t>Montaż piłkochwytu z siatki na słupkach z kształtowników
stalowych o wysokości 4 m</t>
  </si>
  <si>
    <t>Furtka stalowa ocynkowana o wymiarach 120x220 cm</t>
  </si>
  <si>
    <t>Dostawa urządzeń sportowych</t>
  </si>
  <si>
    <t>Montaż urządzeń do koszykówki</t>
  </si>
  <si>
    <t>kpl.</t>
  </si>
  <si>
    <t>IV</t>
  </si>
  <si>
    <t>V</t>
  </si>
  <si>
    <t>Dojście do boiska</t>
  </si>
  <si>
    <t>KNR 2-31
0407-02</t>
  </si>
  <si>
    <t>KNR 2-31
0511-01</t>
  </si>
  <si>
    <t>KNR 2-31
0105-03 0105-04</t>
  </si>
  <si>
    <t>KNR 2-31
0105-07 0105-08</t>
  </si>
  <si>
    <t>KNR 2-31
0101-05 0101-06</t>
  </si>
  <si>
    <t>KNR 2-23
0401-03 0401-04</t>
  </si>
  <si>
    <t>KNR 2-23
0110-03 0110-04</t>
  </si>
  <si>
    <t>KNR 2-01
0239-01 0214-03</t>
  </si>
  <si>
    <t>Ręczne wykonanie koryta na całej szerokości jezdni i
chodników w gruncie kat. I-II głębokości 30 cm</t>
  </si>
  <si>
    <t>Obrzeża betonowe o wymiarach 20x6 cm na podsypce
piaskowej z wypełnieniem spoin piaskiem</t>
  </si>
  <si>
    <t>Podsypka piaskowa z zagęszczeniem mechanicznym - 5
cm grubości warstwy po zagęszczeniu</t>
  </si>
  <si>
    <t>Podsypka cementowo-piaskowa z zagęszczeniem mechanicznym
- 15 cm grubości warstwy po zagęszczeniu</t>
  </si>
  <si>
    <t>Nawierzchnie z kostki brukowej betonowej o grubości 6
cm na podsypce piaskowej</t>
  </si>
  <si>
    <t>Zespół boisk rekreacyjnych - BOISKO WIELOFUNKCYJNE</t>
  </si>
  <si>
    <t>Zespół boisk rekreacyjnych - KORT TENISOWY</t>
  </si>
  <si>
    <t>Montaż urządzeń do tenisa</t>
  </si>
  <si>
    <t>Ławki parkowe z odzysku</t>
  </si>
  <si>
    <t>KNR 2-21 0607-
02
analogia</t>
  </si>
  <si>
    <t>KNR 2-31
0802-03 0802-04</t>
  </si>
  <si>
    <t>KNR 4-04 1103-04 1103-05</t>
  </si>
  <si>
    <t>KNR 4-04 0814-04</t>
  </si>
  <si>
    <t>KNR 4-04 1107-01 1107-04</t>
  </si>
  <si>
    <t>Rozebranie boiska asfaltowego</t>
  </si>
  <si>
    <t>Roboty w zakresie burzenia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</si>
</sst>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\ &quot;zł&quot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vertical="center"/>
    </xf>
    <xf numFmtId="164" fontId="0" fillId="0" borderId="1" xfId="0" applyNumberFormat="1" applyFill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4"/>
  <sheetViews>
    <sheetView tabSelected="1" topLeftCell="A16" workbookViewId="0">
      <selection activeCell="I32" sqref="I30:I32"/>
    </sheetView>
  </sheetViews>
  <sheetFormatPr defaultRowHeight="15"/>
  <cols>
    <col min="1" max="1" width="3.5703125" bestFit="1" customWidth="1"/>
    <col min="2" max="2" width="14.85546875" customWidth="1"/>
    <col min="3" max="3" width="42.85546875" customWidth="1"/>
    <col min="6" max="6" width="9.85546875" bestFit="1" customWidth="1"/>
    <col min="7" max="7" width="11.85546875" bestFit="1" customWidth="1"/>
    <col min="8" max="8" width="5.7109375" customWidth="1"/>
  </cols>
  <sheetData>
    <row r="2" spans="1:7" ht="26.25">
      <c r="A2" s="40" t="s">
        <v>16</v>
      </c>
      <c r="B2" s="40"/>
      <c r="C2" s="40"/>
      <c r="D2" s="40"/>
      <c r="E2" s="40"/>
      <c r="F2" s="40"/>
      <c r="G2" s="40"/>
    </row>
    <row r="4" spans="1:7">
      <c r="A4" s="41" t="s">
        <v>78</v>
      </c>
      <c r="B4" s="41"/>
      <c r="C4" s="41"/>
      <c r="D4" s="41"/>
      <c r="E4" s="41"/>
      <c r="F4" s="41"/>
      <c r="G4" s="41"/>
    </row>
    <row r="6" spans="1:7" ht="25.5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6" t="s">
        <v>5</v>
      </c>
      <c r="G6" s="6" t="s">
        <v>6</v>
      </c>
    </row>
    <row r="7" spans="1:7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</row>
    <row r="8" spans="1:7">
      <c r="A8" s="42" t="s">
        <v>7</v>
      </c>
      <c r="B8" s="42"/>
      <c r="C8" s="43" t="s">
        <v>18</v>
      </c>
      <c r="D8" s="43"/>
      <c r="E8" s="43"/>
      <c r="F8" s="43"/>
      <c r="G8" s="43"/>
    </row>
    <row r="9" spans="1:7" ht="30">
      <c r="A9" s="16">
        <v>1</v>
      </c>
      <c r="B9" s="17" t="s">
        <v>19</v>
      </c>
      <c r="C9" s="17" t="s">
        <v>21</v>
      </c>
      <c r="D9" s="16" t="s">
        <v>30</v>
      </c>
      <c r="E9" s="18">
        <v>0.06</v>
      </c>
      <c r="F9" s="19">
        <v>0</v>
      </c>
      <c r="G9" s="19">
        <f t="shared" ref="G9" si="0">E9*F9</f>
        <v>0</v>
      </c>
    </row>
    <row r="10" spans="1:7">
      <c r="A10" s="38" t="s">
        <v>31</v>
      </c>
      <c r="B10" s="38"/>
      <c r="C10" s="39" t="s">
        <v>32</v>
      </c>
      <c r="D10" s="39"/>
      <c r="E10" s="39"/>
      <c r="F10" s="39"/>
      <c r="G10" s="39"/>
    </row>
    <row r="11" spans="1:7" ht="60">
      <c r="A11" s="20">
        <v>2</v>
      </c>
      <c r="B11" s="22" t="s">
        <v>71</v>
      </c>
      <c r="C11" s="17" t="s">
        <v>46</v>
      </c>
      <c r="D11" s="16" t="s">
        <v>8</v>
      </c>
      <c r="E11" s="18">
        <v>189.024</v>
      </c>
      <c r="F11" s="19">
        <v>0</v>
      </c>
      <c r="G11" s="19">
        <f>E11*F11</f>
        <v>0</v>
      </c>
    </row>
    <row r="12" spans="1:7" ht="45">
      <c r="A12" s="20">
        <v>3</v>
      </c>
      <c r="B12" s="22" t="s">
        <v>33</v>
      </c>
      <c r="C12" s="17" t="s">
        <v>38</v>
      </c>
      <c r="D12" s="16" t="s">
        <v>8</v>
      </c>
      <c r="E12" s="18">
        <v>24</v>
      </c>
      <c r="F12" s="19">
        <v>0</v>
      </c>
      <c r="G12" s="19">
        <f t="shared" ref="G12:G17" si="1">E12*F12</f>
        <v>0</v>
      </c>
    </row>
    <row r="13" spans="1:7" ht="30">
      <c r="A13" s="20">
        <v>4</v>
      </c>
      <c r="B13" s="22" t="s">
        <v>34</v>
      </c>
      <c r="C13" s="17" t="s">
        <v>39</v>
      </c>
      <c r="D13" s="16" t="s">
        <v>8</v>
      </c>
      <c r="E13" s="18">
        <v>1.2370000000000001</v>
      </c>
      <c r="F13" s="19">
        <v>0</v>
      </c>
      <c r="G13" s="19">
        <f t="shared" si="1"/>
        <v>0</v>
      </c>
    </row>
    <row r="14" spans="1:7" ht="45">
      <c r="A14" s="20">
        <v>5</v>
      </c>
      <c r="B14" s="22" t="s">
        <v>35</v>
      </c>
      <c r="C14" s="17" t="s">
        <v>47</v>
      </c>
      <c r="D14" s="16" t="s">
        <v>10</v>
      </c>
      <c r="E14" s="18">
        <v>71.92</v>
      </c>
      <c r="F14" s="19">
        <v>0</v>
      </c>
      <c r="G14" s="19">
        <f t="shared" si="1"/>
        <v>0</v>
      </c>
    </row>
    <row r="15" spans="1:7" ht="60">
      <c r="A15" s="20">
        <v>6</v>
      </c>
      <c r="B15" s="22" t="s">
        <v>36</v>
      </c>
      <c r="C15" s="17" t="s">
        <v>48</v>
      </c>
      <c r="D15" s="16" t="s">
        <v>28</v>
      </c>
      <c r="E15" s="18">
        <v>593.524</v>
      </c>
      <c r="F15" s="19">
        <v>0</v>
      </c>
      <c r="G15" s="19">
        <f t="shared" si="1"/>
        <v>0</v>
      </c>
    </row>
    <row r="16" spans="1:7" ht="45">
      <c r="A16" s="20">
        <v>7</v>
      </c>
      <c r="B16" s="22" t="s">
        <v>37</v>
      </c>
      <c r="C16" s="17" t="s">
        <v>49</v>
      </c>
      <c r="D16" s="16" t="s">
        <v>28</v>
      </c>
      <c r="E16" s="18">
        <v>593.524</v>
      </c>
      <c r="F16" s="19">
        <v>0</v>
      </c>
      <c r="G16" s="19">
        <f t="shared" si="1"/>
        <v>0</v>
      </c>
    </row>
    <row r="17" spans="1:9" ht="45">
      <c r="A17" s="20">
        <v>8</v>
      </c>
      <c r="B17" s="22" t="s">
        <v>70</v>
      </c>
      <c r="C17" s="17" t="s">
        <v>50</v>
      </c>
      <c r="D17" s="16" t="s">
        <v>28</v>
      </c>
      <c r="E17" s="18">
        <v>593.524</v>
      </c>
      <c r="F17" s="19">
        <v>0</v>
      </c>
      <c r="G17" s="19">
        <f t="shared" si="1"/>
        <v>0</v>
      </c>
    </row>
    <row r="18" spans="1:9">
      <c r="A18" s="38" t="s">
        <v>40</v>
      </c>
      <c r="B18" s="38"/>
      <c r="C18" s="39" t="s">
        <v>41</v>
      </c>
      <c r="D18" s="39"/>
      <c r="E18" s="39"/>
      <c r="F18" s="39"/>
      <c r="G18" s="39"/>
    </row>
    <row r="19" spans="1:9" ht="30">
      <c r="A19" s="20">
        <v>9</v>
      </c>
      <c r="B19" s="21" t="s">
        <v>42</v>
      </c>
      <c r="C19" s="23" t="s">
        <v>43</v>
      </c>
      <c r="D19" s="16" t="s">
        <v>28</v>
      </c>
      <c r="E19" s="24">
        <v>593.524</v>
      </c>
      <c r="F19" s="19">
        <v>0</v>
      </c>
      <c r="G19" s="19">
        <f>E19*F19</f>
        <v>0</v>
      </c>
    </row>
    <row r="20" spans="1:9" ht="30">
      <c r="A20" s="20">
        <v>10</v>
      </c>
      <c r="B20" s="21" t="s">
        <v>42</v>
      </c>
      <c r="C20" s="23" t="s">
        <v>44</v>
      </c>
      <c r="D20" s="16" t="s">
        <v>28</v>
      </c>
      <c r="E20" s="24">
        <v>593.524</v>
      </c>
      <c r="F20" s="19">
        <v>0</v>
      </c>
      <c r="G20" s="19">
        <f t="shared" ref="G20:G21" si="2">E20*F20</f>
        <v>0</v>
      </c>
    </row>
    <row r="21" spans="1:9" ht="30">
      <c r="A21" s="20">
        <v>17</v>
      </c>
      <c r="B21" s="21" t="s">
        <v>42</v>
      </c>
      <c r="C21" s="25" t="s">
        <v>45</v>
      </c>
      <c r="D21" s="16" t="s">
        <v>10</v>
      </c>
      <c r="E21" s="24">
        <v>99.5</v>
      </c>
      <c r="F21" s="19">
        <v>0</v>
      </c>
      <c r="G21" s="19">
        <f t="shared" si="2"/>
        <v>0</v>
      </c>
    </row>
    <row r="22" spans="1:9">
      <c r="A22" s="38" t="s">
        <v>61</v>
      </c>
      <c r="B22" s="38"/>
      <c r="C22" s="39" t="s">
        <v>51</v>
      </c>
      <c r="D22" s="39"/>
      <c r="E22" s="39"/>
      <c r="F22" s="39"/>
      <c r="G22" s="39"/>
    </row>
    <row r="23" spans="1:9" ht="45">
      <c r="A23" s="20">
        <v>18</v>
      </c>
      <c r="B23" s="21" t="s">
        <v>52</v>
      </c>
      <c r="C23" s="21" t="s">
        <v>53</v>
      </c>
      <c r="D23" s="16" t="s">
        <v>8</v>
      </c>
      <c r="E23" s="24">
        <v>4.8600000000000003</v>
      </c>
      <c r="F23" s="19">
        <v>0</v>
      </c>
      <c r="G23" s="19">
        <f>E23*F23</f>
        <v>0</v>
      </c>
    </row>
    <row r="24" spans="1:9" ht="45">
      <c r="A24" s="20">
        <v>19</v>
      </c>
      <c r="B24" s="21" t="s">
        <v>69</v>
      </c>
      <c r="C24" s="21" t="s">
        <v>56</v>
      </c>
      <c r="D24" s="16" t="s">
        <v>10</v>
      </c>
      <c r="E24" s="24">
        <v>71.84</v>
      </c>
      <c r="F24" s="19">
        <v>0</v>
      </c>
      <c r="G24" s="19">
        <f t="shared" ref="G24:G28" si="3">E24*F24</f>
        <v>0</v>
      </c>
    </row>
    <row r="25" spans="1:9" ht="30">
      <c r="A25" s="20">
        <v>20</v>
      </c>
      <c r="B25" s="21" t="s">
        <v>54</v>
      </c>
      <c r="C25" s="21" t="s">
        <v>57</v>
      </c>
      <c r="D25" s="16" t="s">
        <v>28</v>
      </c>
      <c r="E25" s="24">
        <v>2.64</v>
      </c>
      <c r="F25" s="19">
        <v>0</v>
      </c>
      <c r="G25" s="19">
        <f t="shared" si="3"/>
        <v>0</v>
      </c>
    </row>
    <row r="26" spans="1:9" ht="30">
      <c r="A26" s="20">
        <v>21</v>
      </c>
      <c r="B26" s="21" t="s">
        <v>42</v>
      </c>
      <c r="C26" s="21" t="s">
        <v>58</v>
      </c>
      <c r="D26" s="16" t="s">
        <v>60</v>
      </c>
      <c r="E26" s="24">
        <v>1</v>
      </c>
      <c r="F26" s="19">
        <v>0</v>
      </c>
      <c r="G26" s="19">
        <f t="shared" si="3"/>
        <v>0</v>
      </c>
    </row>
    <row r="27" spans="1:9" ht="30">
      <c r="A27" s="20">
        <v>22</v>
      </c>
      <c r="B27" s="21" t="s">
        <v>42</v>
      </c>
      <c r="C27" s="21" t="s">
        <v>79</v>
      </c>
      <c r="D27" s="16" t="s">
        <v>60</v>
      </c>
      <c r="E27" s="24">
        <v>1</v>
      </c>
      <c r="F27" s="19">
        <v>0</v>
      </c>
      <c r="G27" s="19">
        <f t="shared" si="3"/>
        <v>0</v>
      </c>
    </row>
    <row r="28" spans="1:9" ht="45">
      <c r="A28" s="20">
        <v>23</v>
      </c>
      <c r="B28" s="21" t="s">
        <v>81</v>
      </c>
      <c r="C28" s="26" t="s">
        <v>80</v>
      </c>
      <c r="D28" s="16" t="s">
        <v>10</v>
      </c>
      <c r="E28" s="24">
        <v>4</v>
      </c>
      <c r="F28" s="19">
        <v>0</v>
      </c>
      <c r="G28" s="19">
        <f t="shared" si="3"/>
        <v>0</v>
      </c>
    </row>
    <row r="30" spans="1:9" ht="15.75">
      <c r="A30" s="33" t="s">
        <v>12</v>
      </c>
      <c r="B30" s="33"/>
      <c r="C30" s="33"/>
      <c r="D30" s="8" t="s">
        <v>11</v>
      </c>
      <c r="E30" s="34">
        <f>SUM(G9:G28)</f>
        <v>0</v>
      </c>
      <c r="F30" s="35"/>
      <c r="G30" s="35"/>
      <c r="H30" s="9" t="s">
        <v>15</v>
      </c>
      <c r="I30" s="1"/>
    </row>
    <row r="31" spans="1:9" ht="15.75">
      <c r="A31" s="30" t="s">
        <v>13</v>
      </c>
      <c r="B31" s="30"/>
      <c r="C31" s="30"/>
      <c r="D31" s="7" t="s">
        <v>11</v>
      </c>
      <c r="E31" s="31">
        <f>E30*0.23</f>
        <v>0</v>
      </c>
      <c r="F31" s="32"/>
      <c r="G31" s="32"/>
      <c r="H31" s="9" t="s">
        <v>15</v>
      </c>
      <c r="I31" s="1"/>
    </row>
    <row r="32" spans="1:9" ht="15.75">
      <c r="A32" s="33" t="s">
        <v>14</v>
      </c>
      <c r="B32" s="33"/>
      <c r="C32" s="33"/>
      <c r="D32" s="8" t="s">
        <v>11</v>
      </c>
      <c r="E32" s="34">
        <f>E30*1.23</f>
        <v>0</v>
      </c>
      <c r="F32" s="35"/>
      <c r="G32" s="35"/>
      <c r="H32" s="9" t="s">
        <v>15</v>
      </c>
      <c r="I32" s="1"/>
    </row>
    <row r="34" spans="1:7">
      <c r="A34" s="36" t="s">
        <v>17</v>
      </c>
      <c r="B34" s="36"/>
      <c r="C34" s="37"/>
      <c r="D34" s="37"/>
      <c r="E34" s="37"/>
      <c r="F34" s="37"/>
      <c r="G34" s="37"/>
    </row>
  </sheetData>
  <mergeCells count="18">
    <mergeCell ref="A2:G2"/>
    <mergeCell ref="A4:G4"/>
    <mergeCell ref="A8:B8"/>
    <mergeCell ref="C8:G8"/>
    <mergeCell ref="A10:B10"/>
    <mergeCell ref="C10:G10"/>
    <mergeCell ref="A18:B18"/>
    <mergeCell ref="C18:G18"/>
    <mergeCell ref="A22:B22"/>
    <mergeCell ref="C22:G22"/>
    <mergeCell ref="A30:C30"/>
    <mergeCell ref="E30:G30"/>
    <mergeCell ref="A31:C31"/>
    <mergeCell ref="E31:G31"/>
    <mergeCell ref="A32:C32"/>
    <mergeCell ref="E32:G32"/>
    <mergeCell ref="A34:B34"/>
    <mergeCell ref="C34:G34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40"/>
  <sheetViews>
    <sheetView topLeftCell="A31" workbookViewId="0">
      <selection activeCell="I38" sqref="I36:I38"/>
    </sheetView>
  </sheetViews>
  <sheetFormatPr defaultRowHeight="15"/>
  <cols>
    <col min="1" max="1" width="3.5703125" bestFit="1" customWidth="1"/>
    <col min="2" max="2" width="14.85546875" customWidth="1"/>
    <col min="3" max="3" width="42.85546875" customWidth="1"/>
    <col min="6" max="6" width="9.85546875" bestFit="1" customWidth="1"/>
    <col min="7" max="7" width="11.85546875" bestFit="1" customWidth="1"/>
    <col min="8" max="8" width="5.7109375" customWidth="1"/>
  </cols>
  <sheetData>
    <row r="2" spans="1:7" ht="26.25">
      <c r="A2" s="40" t="s">
        <v>16</v>
      </c>
      <c r="B2" s="40"/>
      <c r="C2" s="40"/>
      <c r="D2" s="40"/>
      <c r="E2" s="40"/>
      <c r="F2" s="40"/>
      <c r="G2" s="40"/>
    </row>
    <row r="4" spans="1:7">
      <c r="A4" s="41" t="s">
        <v>77</v>
      </c>
      <c r="B4" s="41"/>
      <c r="C4" s="41"/>
      <c r="D4" s="41"/>
      <c r="E4" s="41"/>
      <c r="F4" s="41"/>
      <c r="G4" s="41"/>
    </row>
    <row r="6" spans="1:7" ht="25.5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6" t="s">
        <v>5</v>
      </c>
      <c r="G6" s="6" t="s">
        <v>6</v>
      </c>
    </row>
    <row r="7" spans="1:7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</row>
    <row r="8" spans="1:7">
      <c r="A8" s="42" t="s">
        <v>7</v>
      </c>
      <c r="B8" s="42"/>
      <c r="C8" s="43" t="s">
        <v>18</v>
      </c>
      <c r="D8" s="43"/>
      <c r="E8" s="43"/>
      <c r="F8" s="43"/>
      <c r="G8" s="43"/>
    </row>
    <row r="9" spans="1:7" ht="30">
      <c r="A9" s="2">
        <v>1</v>
      </c>
      <c r="B9" s="10" t="s">
        <v>19</v>
      </c>
      <c r="C9" s="10" t="s">
        <v>21</v>
      </c>
      <c r="D9" s="2" t="s">
        <v>30</v>
      </c>
      <c r="E9" s="13">
        <v>6.4000000000000001E-2</v>
      </c>
      <c r="F9" s="15">
        <v>0</v>
      </c>
      <c r="G9" s="15">
        <f t="shared" ref="G9" si="0">E9*F9</f>
        <v>0</v>
      </c>
    </row>
    <row r="10" spans="1:7">
      <c r="A10" s="42" t="s">
        <v>31</v>
      </c>
      <c r="B10" s="42"/>
      <c r="C10" s="43" t="s">
        <v>32</v>
      </c>
      <c r="D10" s="43"/>
      <c r="E10" s="43"/>
      <c r="F10" s="43"/>
      <c r="G10" s="43"/>
    </row>
    <row r="11" spans="1:7" ht="60">
      <c r="A11" s="11">
        <v>2</v>
      </c>
      <c r="B11" s="4" t="s">
        <v>71</v>
      </c>
      <c r="C11" s="10" t="s">
        <v>46</v>
      </c>
      <c r="D11" s="2" t="s">
        <v>8</v>
      </c>
      <c r="E11" s="13">
        <v>206.58799999999999</v>
      </c>
      <c r="F11" s="15">
        <v>0</v>
      </c>
      <c r="G11" s="15">
        <f>E11*F11</f>
        <v>0</v>
      </c>
    </row>
    <row r="12" spans="1:7" ht="45">
      <c r="A12" s="11">
        <v>3</v>
      </c>
      <c r="B12" s="4" t="s">
        <v>33</v>
      </c>
      <c r="C12" s="10" t="s">
        <v>38</v>
      </c>
      <c r="D12" s="2" t="s">
        <v>8</v>
      </c>
      <c r="E12" s="13">
        <v>36</v>
      </c>
      <c r="F12" s="15">
        <v>0</v>
      </c>
      <c r="G12" s="15">
        <f t="shared" ref="G12:G17" si="1">E12*F12</f>
        <v>0</v>
      </c>
    </row>
    <row r="13" spans="1:7" ht="30">
      <c r="A13" s="11">
        <v>4</v>
      </c>
      <c r="B13" s="4" t="s">
        <v>34</v>
      </c>
      <c r="C13" s="10" t="s">
        <v>39</v>
      </c>
      <c r="D13" s="2" t="s">
        <v>8</v>
      </c>
      <c r="E13" s="13">
        <v>1.76</v>
      </c>
      <c r="F13" s="15">
        <v>0</v>
      </c>
      <c r="G13" s="15">
        <f t="shared" si="1"/>
        <v>0</v>
      </c>
    </row>
    <row r="14" spans="1:7" ht="45">
      <c r="A14" s="11">
        <v>5</v>
      </c>
      <c r="B14" s="4" t="s">
        <v>35</v>
      </c>
      <c r="C14" s="10" t="s">
        <v>47</v>
      </c>
      <c r="D14" s="2" t="s">
        <v>10</v>
      </c>
      <c r="E14" s="13">
        <v>102.32</v>
      </c>
      <c r="F14" s="15">
        <v>0</v>
      </c>
      <c r="G14" s="15">
        <f t="shared" si="1"/>
        <v>0</v>
      </c>
    </row>
    <row r="15" spans="1:7" ht="60">
      <c r="A15" s="11">
        <v>6</v>
      </c>
      <c r="B15" s="4" t="s">
        <v>36</v>
      </c>
      <c r="C15" s="10" t="s">
        <v>48</v>
      </c>
      <c r="D15" s="2" t="s">
        <v>28</v>
      </c>
      <c r="E15" s="13">
        <v>608</v>
      </c>
      <c r="F15" s="15">
        <v>0</v>
      </c>
      <c r="G15" s="15">
        <f t="shared" si="1"/>
        <v>0</v>
      </c>
    </row>
    <row r="16" spans="1:7" ht="45">
      <c r="A16" s="11">
        <v>7</v>
      </c>
      <c r="B16" s="4" t="s">
        <v>37</v>
      </c>
      <c r="C16" s="10" t="s">
        <v>49</v>
      </c>
      <c r="D16" s="2" t="s">
        <v>28</v>
      </c>
      <c r="E16" s="13">
        <v>608</v>
      </c>
      <c r="F16" s="15">
        <v>0</v>
      </c>
      <c r="G16" s="15">
        <f t="shared" si="1"/>
        <v>0</v>
      </c>
    </row>
    <row r="17" spans="1:7" ht="45">
      <c r="A17" s="11">
        <v>8</v>
      </c>
      <c r="B17" s="4" t="s">
        <v>70</v>
      </c>
      <c r="C17" s="10" t="s">
        <v>50</v>
      </c>
      <c r="D17" s="2" t="s">
        <v>28</v>
      </c>
      <c r="E17" s="13">
        <v>608</v>
      </c>
      <c r="F17" s="15">
        <v>0</v>
      </c>
      <c r="G17" s="15">
        <f t="shared" si="1"/>
        <v>0</v>
      </c>
    </row>
    <row r="18" spans="1:7">
      <c r="A18" s="42" t="s">
        <v>40</v>
      </c>
      <c r="B18" s="42"/>
      <c r="C18" s="43" t="s">
        <v>41</v>
      </c>
      <c r="D18" s="43"/>
      <c r="E18" s="43"/>
      <c r="F18" s="43"/>
      <c r="G18" s="43"/>
    </row>
    <row r="19" spans="1:7" ht="30">
      <c r="A19" s="11">
        <v>9</v>
      </c>
      <c r="B19" s="4" t="s">
        <v>42</v>
      </c>
      <c r="C19" s="12" t="s">
        <v>43</v>
      </c>
      <c r="D19" s="2" t="s">
        <v>28</v>
      </c>
      <c r="E19" s="14">
        <v>608</v>
      </c>
      <c r="F19" s="15">
        <v>0</v>
      </c>
      <c r="G19" s="15">
        <f>E19*F19</f>
        <v>0</v>
      </c>
    </row>
    <row r="20" spans="1:7" ht="30">
      <c r="A20" s="11">
        <v>10</v>
      </c>
      <c r="B20" s="4" t="s">
        <v>42</v>
      </c>
      <c r="C20" s="12" t="s">
        <v>44</v>
      </c>
      <c r="D20" s="2" t="s">
        <v>28</v>
      </c>
      <c r="E20" s="14">
        <v>608</v>
      </c>
      <c r="F20" s="15">
        <v>0</v>
      </c>
      <c r="G20" s="15">
        <f t="shared" ref="G20:G21" si="2">E20*F20</f>
        <v>0</v>
      </c>
    </row>
    <row r="21" spans="1:7" ht="30">
      <c r="A21" s="11">
        <v>11</v>
      </c>
      <c r="B21" s="4" t="s">
        <v>42</v>
      </c>
      <c r="C21" s="12" t="s">
        <v>45</v>
      </c>
      <c r="D21" s="2" t="s">
        <v>10</v>
      </c>
      <c r="E21" s="14">
        <v>144.38</v>
      </c>
      <c r="F21" s="15">
        <v>0</v>
      </c>
      <c r="G21" s="15">
        <f t="shared" si="2"/>
        <v>0</v>
      </c>
    </row>
    <row r="22" spans="1:7">
      <c r="A22" s="42" t="s">
        <v>61</v>
      </c>
      <c r="B22" s="42"/>
      <c r="C22" s="43" t="s">
        <v>51</v>
      </c>
      <c r="D22" s="43"/>
      <c r="E22" s="43"/>
      <c r="F22" s="43"/>
      <c r="G22" s="43"/>
    </row>
    <row r="23" spans="1:7" ht="45">
      <c r="A23" s="11">
        <v>12</v>
      </c>
      <c r="B23" s="4" t="s">
        <v>52</v>
      </c>
      <c r="C23" s="4" t="s">
        <v>53</v>
      </c>
      <c r="D23" s="2" t="s">
        <v>8</v>
      </c>
      <c r="E23" s="14">
        <v>10.368</v>
      </c>
      <c r="F23" s="15">
        <v>0</v>
      </c>
      <c r="G23" s="15">
        <f>E23*F23</f>
        <v>0</v>
      </c>
    </row>
    <row r="24" spans="1:7" ht="45">
      <c r="A24" s="11">
        <v>13</v>
      </c>
      <c r="B24" s="4" t="s">
        <v>69</v>
      </c>
      <c r="C24" s="4" t="s">
        <v>56</v>
      </c>
      <c r="D24" s="2" t="s">
        <v>10</v>
      </c>
      <c r="E24" s="14">
        <v>102.32</v>
      </c>
      <c r="F24" s="15">
        <v>0</v>
      </c>
      <c r="G24" s="15">
        <f t="shared" ref="G24:G28" si="3">E24*F24</f>
        <v>0</v>
      </c>
    </row>
    <row r="25" spans="1:7" ht="30">
      <c r="A25" s="11">
        <v>14</v>
      </c>
      <c r="B25" s="4" t="s">
        <v>54</v>
      </c>
      <c r="C25" s="4" t="s">
        <v>57</v>
      </c>
      <c r="D25" s="2" t="s">
        <v>28</v>
      </c>
      <c r="E25" s="14">
        <v>2.64</v>
      </c>
      <c r="F25" s="15">
        <v>0</v>
      </c>
      <c r="G25" s="15">
        <f t="shared" si="3"/>
        <v>0</v>
      </c>
    </row>
    <row r="26" spans="1:7" ht="30">
      <c r="A26" s="11">
        <v>15</v>
      </c>
      <c r="B26" s="4" t="s">
        <v>42</v>
      </c>
      <c r="C26" s="4" t="s">
        <v>58</v>
      </c>
      <c r="D26" s="2" t="s">
        <v>60</v>
      </c>
      <c r="E26" s="14">
        <v>1</v>
      </c>
      <c r="F26" s="15">
        <v>0</v>
      </c>
      <c r="G26" s="15">
        <f t="shared" si="3"/>
        <v>0</v>
      </c>
    </row>
    <row r="27" spans="1:7" ht="30">
      <c r="A27" s="11">
        <v>16</v>
      </c>
      <c r="B27" s="4" t="s">
        <v>42</v>
      </c>
      <c r="C27" s="4" t="s">
        <v>59</v>
      </c>
      <c r="D27" s="2" t="s">
        <v>60</v>
      </c>
      <c r="E27" s="14">
        <v>2</v>
      </c>
      <c r="F27" s="15">
        <v>0</v>
      </c>
      <c r="G27" s="15">
        <f t="shared" si="3"/>
        <v>0</v>
      </c>
    </row>
    <row r="28" spans="1:7" ht="30">
      <c r="A28" s="11">
        <v>17</v>
      </c>
      <c r="B28" s="4" t="s">
        <v>42</v>
      </c>
      <c r="C28" s="3" t="s">
        <v>55</v>
      </c>
      <c r="D28" s="2" t="s">
        <v>60</v>
      </c>
      <c r="E28" s="14">
        <v>1</v>
      </c>
      <c r="F28" s="15">
        <v>0</v>
      </c>
      <c r="G28" s="15">
        <f t="shared" si="3"/>
        <v>0</v>
      </c>
    </row>
    <row r="29" spans="1:7">
      <c r="A29" s="44" t="s">
        <v>62</v>
      </c>
      <c r="B29" s="44"/>
      <c r="C29" s="45" t="s">
        <v>63</v>
      </c>
      <c r="D29" s="45"/>
      <c r="E29" s="45"/>
      <c r="F29" s="45"/>
      <c r="G29" s="45"/>
    </row>
    <row r="30" spans="1:7" ht="45">
      <c r="A30" s="11">
        <v>18</v>
      </c>
      <c r="B30" s="4" t="s">
        <v>68</v>
      </c>
      <c r="C30" s="4" t="s">
        <v>72</v>
      </c>
      <c r="D30" s="2" t="s">
        <v>28</v>
      </c>
      <c r="E30" s="14">
        <v>29.625</v>
      </c>
      <c r="F30" s="15">
        <v>0</v>
      </c>
      <c r="G30" s="15">
        <f>E30*F30</f>
        <v>0</v>
      </c>
    </row>
    <row r="31" spans="1:7" ht="45">
      <c r="A31" s="11">
        <v>19</v>
      </c>
      <c r="B31" s="4" t="s">
        <v>64</v>
      </c>
      <c r="C31" s="4" t="s">
        <v>73</v>
      </c>
      <c r="D31" s="2" t="s">
        <v>10</v>
      </c>
      <c r="E31" s="14">
        <v>22.8</v>
      </c>
      <c r="F31" s="15">
        <v>0</v>
      </c>
      <c r="G31" s="15">
        <f t="shared" ref="G31:G34" si="4">E31*F31</f>
        <v>0</v>
      </c>
    </row>
    <row r="32" spans="1:7" ht="45">
      <c r="A32" s="11">
        <v>20</v>
      </c>
      <c r="B32" s="4" t="s">
        <v>66</v>
      </c>
      <c r="C32" s="4" t="s">
        <v>74</v>
      </c>
      <c r="D32" s="2" t="s">
        <v>28</v>
      </c>
      <c r="E32" s="14">
        <v>28.55</v>
      </c>
      <c r="F32" s="15">
        <v>0</v>
      </c>
      <c r="G32" s="15">
        <f t="shared" si="4"/>
        <v>0</v>
      </c>
    </row>
    <row r="33" spans="1:9" ht="45">
      <c r="A33" s="11">
        <v>21</v>
      </c>
      <c r="B33" s="4" t="s">
        <v>67</v>
      </c>
      <c r="C33" s="4" t="s">
        <v>75</v>
      </c>
      <c r="D33" s="2" t="s">
        <v>28</v>
      </c>
      <c r="E33" s="14">
        <v>28.55</v>
      </c>
      <c r="F33" s="15">
        <v>0</v>
      </c>
      <c r="G33" s="15">
        <f t="shared" si="4"/>
        <v>0</v>
      </c>
    </row>
    <row r="34" spans="1:9" ht="45">
      <c r="A34" s="11">
        <v>22</v>
      </c>
      <c r="B34" s="4" t="s">
        <v>65</v>
      </c>
      <c r="C34" s="4" t="s">
        <v>76</v>
      </c>
      <c r="D34" s="2" t="s">
        <v>28</v>
      </c>
      <c r="E34" s="14">
        <v>28.55</v>
      </c>
      <c r="F34" s="15">
        <v>0</v>
      </c>
      <c r="G34" s="15">
        <f t="shared" si="4"/>
        <v>0</v>
      </c>
    </row>
    <row r="36" spans="1:9" ht="15.75">
      <c r="A36" s="33" t="s">
        <v>12</v>
      </c>
      <c r="B36" s="33"/>
      <c r="C36" s="33"/>
      <c r="D36" s="8" t="s">
        <v>11</v>
      </c>
      <c r="E36" s="34">
        <f>SUM(G9:G34)</f>
        <v>0</v>
      </c>
      <c r="F36" s="35"/>
      <c r="G36" s="35"/>
      <c r="H36" s="9" t="s">
        <v>15</v>
      </c>
      <c r="I36" s="1"/>
    </row>
    <row r="37" spans="1:9" ht="15.75">
      <c r="A37" s="30" t="s">
        <v>13</v>
      </c>
      <c r="B37" s="30"/>
      <c r="C37" s="30"/>
      <c r="D37" s="7" t="s">
        <v>11</v>
      </c>
      <c r="E37" s="31">
        <f>E36*0.23</f>
        <v>0</v>
      </c>
      <c r="F37" s="32"/>
      <c r="G37" s="32"/>
      <c r="H37" s="9" t="s">
        <v>15</v>
      </c>
      <c r="I37" s="1"/>
    </row>
    <row r="38" spans="1:9" ht="15.75">
      <c r="A38" s="33" t="s">
        <v>14</v>
      </c>
      <c r="B38" s="33"/>
      <c r="C38" s="33"/>
      <c r="D38" s="8" t="s">
        <v>11</v>
      </c>
      <c r="E38" s="34">
        <f>E36*1.23</f>
        <v>0</v>
      </c>
      <c r="F38" s="35"/>
      <c r="G38" s="35"/>
      <c r="H38" s="9" t="s">
        <v>15</v>
      </c>
      <c r="I38" s="1"/>
    </row>
    <row r="40" spans="1:9">
      <c r="A40" s="36" t="s">
        <v>17</v>
      </c>
      <c r="B40" s="36"/>
      <c r="C40" s="37"/>
      <c r="D40" s="37"/>
      <c r="E40" s="37"/>
      <c r="F40" s="37"/>
      <c r="G40" s="37"/>
    </row>
  </sheetData>
  <mergeCells count="20">
    <mergeCell ref="A2:G2"/>
    <mergeCell ref="A4:G4"/>
    <mergeCell ref="A8:B8"/>
    <mergeCell ref="C8:G8"/>
    <mergeCell ref="A10:B10"/>
    <mergeCell ref="C10:G10"/>
    <mergeCell ref="A18:B18"/>
    <mergeCell ref="C18:G18"/>
    <mergeCell ref="A22:B22"/>
    <mergeCell ref="C22:G22"/>
    <mergeCell ref="A29:B29"/>
    <mergeCell ref="C29:G29"/>
    <mergeCell ref="A40:B40"/>
    <mergeCell ref="C40:G40"/>
    <mergeCell ref="A36:C36"/>
    <mergeCell ref="E36:G36"/>
    <mergeCell ref="A37:C37"/>
    <mergeCell ref="E37:G37"/>
    <mergeCell ref="A38:C38"/>
    <mergeCell ref="E38:G3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0"/>
  <sheetViews>
    <sheetView workbookViewId="0">
      <selection activeCell="I19" sqref="I16:I19"/>
    </sheetView>
  </sheetViews>
  <sheetFormatPr defaultRowHeight="15"/>
  <cols>
    <col min="1" max="1" width="4.5703125" customWidth="1"/>
    <col min="2" max="2" width="14.85546875" customWidth="1"/>
    <col min="3" max="3" width="42.5703125" customWidth="1"/>
    <col min="4" max="4" width="7.7109375" customWidth="1"/>
    <col min="5" max="5" width="10.7109375" customWidth="1"/>
    <col min="6" max="6" width="11.140625" customWidth="1"/>
    <col min="7" max="7" width="11" customWidth="1"/>
  </cols>
  <sheetData>
    <row r="2" spans="1:9" ht="26.25">
      <c r="A2" s="40" t="s">
        <v>16</v>
      </c>
      <c r="B2" s="40"/>
      <c r="C2" s="40"/>
      <c r="D2" s="40"/>
      <c r="E2" s="40"/>
      <c r="F2" s="40"/>
      <c r="G2" s="40"/>
    </row>
    <row r="4" spans="1:9">
      <c r="A4" s="41" t="s">
        <v>86</v>
      </c>
      <c r="B4" s="41"/>
      <c r="C4" s="41"/>
      <c r="D4" s="41"/>
      <c r="E4" s="41"/>
      <c r="F4" s="41"/>
      <c r="G4" s="41"/>
    </row>
    <row r="6" spans="1:9" ht="30">
      <c r="A6" s="28" t="s">
        <v>0</v>
      </c>
      <c r="B6" s="28" t="s">
        <v>1</v>
      </c>
      <c r="C6" s="28" t="s">
        <v>2</v>
      </c>
      <c r="D6" s="28" t="s">
        <v>3</v>
      </c>
      <c r="E6" s="28" t="s">
        <v>4</v>
      </c>
      <c r="F6" s="29" t="s">
        <v>5</v>
      </c>
      <c r="G6" s="29" t="s">
        <v>6</v>
      </c>
    </row>
    <row r="7" spans="1:9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</row>
    <row r="8" spans="1:9">
      <c r="A8" s="46" t="s">
        <v>7</v>
      </c>
      <c r="B8" s="46"/>
      <c r="C8" s="47" t="s">
        <v>87</v>
      </c>
      <c r="D8" s="47"/>
      <c r="E8" s="47"/>
      <c r="F8" s="47"/>
      <c r="G8" s="47"/>
    </row>
    <row r="9" spans="1:9" ht="49.5" customHeight="1">
      <c r="A9" s="11">
        <v>1</v>
      </c>
      <c r="B9" s="4" t="s">
        <v>27</v>
      </c>
      <c r="C9" s="4" t="s">
        <v>26</v>
      </c>
      <c r="D9" s="2" t="s">
        <v>28</v>
      </c>
      <c r="E9" s="14">
        <v>448.43700000000001</v>
      </c>
      <c r="F9" s="15">
        <v>0</v>
      </c>
      <c r="G9" s="15">
        <f>E9*F9</f>
        <v>0</v>
      </c>
    </row>
    <row r="10" spans="1:9" ht="30.75" customHeight="1">
      <c r="A10" s="11">
        <v>2</v>
      </c>
      <c r="B10" s="4" t="s">
        <v>82</v>
      </c>
      <c r="C10" s="4" t="s">
        <v>25</v>
      </c>
      <c r="D10" s="2" t="s">
        <v>28</v>
      </c>
      <c r="E10" s="14">
        <v>448.43700000000001</v>
      </c>
      <c r="F10" s="15">
        <v>0</v>
      </c>
      <c r="G10" s="15">
        <f t="shared" ref="G10:G14" si="0">E10*F10</f>
        <v>0</v>
      </c>
    </row>
    <row r="11" spans="1:9" ht="60">
      <c r="A11" s="11">
        <v>3</v>
      </c>
      <c r="B11" s="4" t="s">
        <v>83</v>
      </c>
      <c r="C11" s="4" t="s">
        <v>24</v>
      </c>
      <c r="D11" s="2" t="s">
        <v>8</v>
      </c>
      <c r="E11" s="14">
        <v>145</v>
      </c>
      <c r="F11" s="15">
        <v>0</v>
      </c>
      <c r="G11" s="15">
        <f t="shared" si="0"/>
        <v>0</v>
      </c>
    </row>
    <row r="12" spans="1:9">
      <c r="A12" s="11">
        <v>4</v>
      </c>
      <c r="B12" s="4"/>
      <c r="C12" s="4" t="s">
        <v>20</v>
      </c>
      <c r="D12" s="2" t="s">
        <v>8</v>
      </c>
      <c r="E12" s="14">
        <v>145</v>
      </c>
      <c r="F12" s="15">
        <v>0</v>
      </c>
      <c r="G12" s="15">
        <f t="shared" si="0"/>
        <v>0</v>
      </c>
    </row>
    <row r="13" spans="1:9" ht="30">
      <c r="A13" s="11">
        <v>5</v>
      </c>
      <c r="B13" s="4" t="s">
        <v>84</v>
      </c>
      <c r="C13" s="4" t="s">
        <v>23</v>
      </c>
      <c r="D13" s="2" t="s">
        <v>9</v>
      </c>
      <c r="E13" s="14">
        <v>76</v>
      </c>
      <c r="F13" s="15">
        <v>0</v>
      </c>
      <c r="G13" s="15">
        <f t="shared" ref="G13" si="1">E13*F13</f>
        <v>0</v>
      </c>
    </row>
    <row r="14" spans="1:9" ht="45">
      <c r="A14" s="11">
        <v>6</v>
      </c>
      <c r="B14" s="4" t="s">
        <v>85</v>
      </c>
      <c r="C14" s="4" t="s">
        <v>22</v>
      </c>
      <c r="D14" s="2" t="s">
        <v>29</v>
      </c>
      <c r="E14" s="14">
        <v>0.65</v>
      </c>
      <c r="F14" s="15">
        <v>0</v>
      </c>
      <c r="G14" s="15">
        <f t="shared" si="0"/>
        <v>0</v>
      </c>
    </row>
    <row r="16" spans="1:9" ht="15.75">
      <c r="A16" s="33" t="s">
        <v>12</v>
      </c>
      <c r="B16" s="33"/>
      <c r="C16" s="33"/>
      <c r="D16" s="8" t="s">
        <v>11</v>
      </c>
      <c r="E16" s="34">
        <v>0</v>
      </c>
      <c r="F16" s="35"/>
      <c r="G16" s="35"/>
      <c r="H16" s="9" t="s">
        <v>15</v>
      </c>
      <c r="I16" s="1"/>
    </row>
    <row r="17" spans="1:9" ht="15.75">
      <c r="A17" s="30" t="s">
        <v>13</v>
      </c>
      <c r="B17" s="30"/>
      <c r="C17" s="30"/>
      <c r="D17" s="7" t="s">
        <v>11</v>
      </c>
      <c r="E17" s="31">
        <f>E16*0.23</f>
        <v>0</v>
      </c>
      <c r="F17" s="32"/>
      <c r="G17" s="32"/>
      <c r="H17" s="9" t="s">
        <v>15</v>
      </c>
      <c r="I17" s="1"/>
    </row>
    <row r="18" spans="1:9" ht="15.75">
      <c r="A18" s="33" t="s">
        <v>14</v>
      </c>
      <c r="B18" s="33"/>
      <c r="C18" s="33"/>
      <c r="D18" s="8" t="s">
        <v>11</v>
      </c>
      <c r="E18" s="34">
        <f>E16*1.23</f>
        <v>0</v>
      </c>
      <c r="F18" s="35"/>
      <c r="G18" s="35"/>
      <c r="H18" s="9" t="s">
        <v>15</v>
      </c>
      <c r="I18" s="1"/>
    </row>
    <row r="20" spans="1:9">
      <c r="A20" s="36" t="s">
        <v>17</v>
      </c>
      <c r="B20" s="36"/>
      <c r="C20" s="37"/>
      <c r="D20" s="37"/>
      <c r="E20" s="37"/>
      <c r="F20" s="37"/>
      <c r="G20" s="37"/>
    </row>
  </sheetData>
  <mergeCells count="12">
    <mergeCell ref="A2:G2"/>
    <mergeCell ref="A4:G4"/>
    <mergeCell ref="A8:B8"/>
    <mergeCell ref="C8:G8"/>
    <mergeCell ref="A20:B20"/>
    <mergeCell ref="C20:G20"/>
    <mergeCell ref="A16:C16"/>
    <mergeCell ref="E16:G16"/>
    <mergeCell ref="A17:C17"/>
    <mergeCell ref="E17:G17"/>
    <mergeCell ref="A18:C18"/>
    <mergeCell ref="E18:G1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I KO Kort</vt:lpstr>
      <vt:lpstr>Część I KO Boisko</vt:lpstr>
      <vt:lpstr>Część I KO Rozbiórka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2016-10-18T06:35:55Z</dcterms:modified>
</cp:coreProperties>
</file>