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113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<sst xmlns="http://schemas.openxmlformats.org/spreadsheetml/2006/main" count="134" uniqueCount="79">
  <si>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</si>
  <si>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</si>
  <si>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</si>
  <si>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</si>
  <si>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</si>
  <si>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</si>
  <si>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</si>
  <si>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</si>
  <si>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</si>
  <si>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</si>
  <si>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</si>
  <si>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</si>
  <si>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</si>
  <si>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</si>
  <si>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</si>
  <si>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</si>
  <si>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</si>
  <si>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</si>
  <si>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</si>
  <si>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</si>
  <si>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</si>
  <si>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</si>
  <si>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</si>
  <si>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</si>
  <si>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</si>
  <si>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</si>
  <si>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</si>
  <si>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</si>
  <si>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</si>
  <si>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</si>
  <si>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</si>
  <si>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</si>
  <si>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</si>
  <si>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</si>
  <si>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</si>
  <si>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</si>
  <si>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</si>
  <si>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</si>
  <si>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</si>
  <si>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</si>
  <si>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</si>
  <si>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VII</t>
  </si>
  <si>
    <t>09.01.01</t>
  </si>
  <si>
    <t>08.01.01</t>
  </si>
  <si>
    <t>Razem netto</t>
  </si>
  <si>
    <t>Ogółem brutto</t>
  </si>
  <si>
    <t>zł</t>
  </si>
  <si>
    <t>05.03.23</t>
  </si>
  <si>
    <t>ZIELEŃ</t>
  </si>
  <si>
    <t>Podatek VAT 23%</t>
  </si>
  <si>
    <t xml:space="preserve">Kosztorys inwestorski </t>
  </si>
  <si>
    <t>Dowóz i rozścielenie ziemi urodzajnej ręcznie z przerzutemw terenie płaskim, warstwa  grub. 20 cm</t>
  </si>
  <si>
    <t>Wykonanie wykopów o głęb. do 3,00 m na odkład, gruntkat. III-IV pod studzieńki ściekowe i przykanaliki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</si>
  <si>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</si>
  <si>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</si>
  <si>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</si>
  <si>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włazów  kanałowych przy pomocy pierścieni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</si>
  <si>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</si>
  <si>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</si>
  <si>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</si>
  <si>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Budowa nawierzchni ulic Modrzewiowej i Topolowej w Lesznie</t>
  </si>
  <si>
    <t>ROBOTY ROZBIÓRKOWE</t>
  </si>
  <si>
    <t>01.02.04</t>
  </si>
  <si>
    <t>Rozebranie nawierzchni chodnika z płyt betonowych grub. 5 cm na podsypce piaskowej</t>
  </si>
  <si>
    <t>Rozebranie krawężnika betonowego 15*30 na podsypce piaskowej</t>
  </si>
  <si>
    <t>Wywiezienie gruzu z terenu budowy na odl. Do 10 km</t>
  </si>
  <si>
    <t>Wykonanie wykopów łącznie z odwiezieniem urobku na odl. do 10 km, grunt kat. III-IV jezdnia i pasy postojowe</t>
  </si>
  <si>
    <t>Wykonanie wzmocnienia podłoża z gruntu stabilizowanego cementem w betoniarce o  Rm=5 MPa, warstwa grub. 12 cm ­ jezdnia i pasy postojowe</t>
  </si>
  <si>
    <t>Wykonanie podbudowy z kruszywa łamanego stabilizowanego mechanicznie o  uziarnieniu ciągłym 0/31,5 mm, warstwa grub. 20 cm ­ jezdnia</t>
  </si>
  <si>
    <t>Wykonanie podbudowy pomocniczej z kruszywa łamanego stabilizowanego mechanicznie o uziarnieniu ciągłym 0/31,5 mm, warstwa  grub. 22 cm ­ pasy postojowe</t>
  </si>
  <si>
    <t>Ustawienie krawężnika betonowego wystajacego wibroprasowanego 15*30 na podsypce cementowo-piaskowej wraz z ławą betonową z oporem, beton kl. B15 w ilości 0,06 m³/mb</t>
  </si>
  <si>
    <t>Ustawienie krawężnika betonowego łukowego wibroprasowanego 15*30 na podsypce cementowo-piaskowej wraz z ławą betonową z oporem, beton kl. B15 w ilości 0,06 m³/mb</t>
  </si>
  <si>
    <t>Ustawienie obrzeża betonowego 6*20 wibroprasowanego wraz z ławą betonową z oporem, beton kl. B10 w ilości 0,02 m³/mb</t>
  </si>
  <si>
    <t>Ustawienie obrzeża betonowego 8*30 wibroprasowanego wraz z ławą betonową z oporem, beton kl. B10 w ilości 0,03 m³/mb</t>
  </si>
  <si>
    <t>Ułożenie ścieku z dwóch rzędów kostki brukowej betonowej wibroprasowanej grub. 8 cm typu HOLLAND /kolor czarny/ wzar z ławą betonową zwykłą, beton kl. B15 w ilości 0,02 m³/mb</t>
  </si>
  <si>
    <t>Ułożenie nawierzchni z kostki brukowej  betonowej wibroprasowanej grub. 8 cm /kolor szary/  na podsypce  cementowo-piaskowej, warstwa grub. 3 cm - jezdnia</t>
  </si>
  <si>
    <t>Ułożenie nawierzchni z kostki brukowej betonowej wibroprasowanej grub. 8 cm /kolor czerwony/ na podsypce cementowo-piaskowej, warstwa grub. 3 cm – pasy postojowe</t>
  </si>
  <si>
    <t>(ulica Topolowa)</t>
  </si>
  <si>
    <t>Słownie: -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</si>
</sst>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  <numFmt numFmtId="169" formatCode="_-* #,##0.000\ &quot;zł&quot;_-;\-* #,##0.000\ &quot;zł&quot;_-;_-* &quot;-&quot;???\ &quot;zł&quot;_-;_-@_-"/>
  </numFmts>
  <fonts count="50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4" fontId="0" fillId="0" borderId="12" xfId="58" applyFont="1" applyBorder="1" applyAlignment="1">
      <alignment vertical="center"/>
    </xf>
    <xf numFmtId="44" fontId="6" fillId="0" borderId="12" xfId="58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5" fillId="0" borderId="14" xfId="58" applyFont="1" applyBorder="1" applyAlignment="1">
      <alignment horizontal="center" vertical="center"/>
    </xf>
    <xf numFmtId="44" fontId="5" fillId="0" borderId="15" xfId="58" applyFont="1" applyBorder="1" applyAlignment="1">
      <alignment horizontal="center" vertical="center"/>
    </xf>
    <xf numFmtId="44" fontId="5" fillId="0" borderId="16" xfId="58" applyFont="1" applyBorder="1" applyAlignment="1">
      <alignment horizontal="center" vertical="center"/>
    </xf>
    <xf numFmtId="44" fontId="7" fillId="0" borderId="12" xfId="58" applyFont="1" applyBorder="1" applyAlignment="1" applyProtection="1">
      <alignment horizontal="center" vertical="center"/>
      <protection locked="0"/>
    </xf>
    <xf numFmtId="44" fontId="6" fillId="0" borderId="12" xfId="58" applyFont="1" applyFill="1" applyBorder="1" applyAlignment="1" applyProtection="1">
      <alignment horizontal="center" vertical="center"/>
      <protection locked="0"/>
    </xf>
    <xf numFmtId="44" fontId="6" fillId="0" borderId="12" xfId="58" applyFont="1" applyBorder="1" applyAlignment="1" applyProtection="1">
      <alignment horizontal="center" vertical="center"/>
      <protection locked="0"/>
    </xf>
    <xf numFmtId="44" fontId="6" fillId="0" borderId="0" xfId="58" applyFont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44" fontId="6" fillId="0" borderId="12" xfId="58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4" fontId="7" fillId="0" borderId="12" xfId="58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58" applyFont="1" applyAlignment="1">
      <alignment vertical="center"/>
    </xf>
    <xf numFmtId="0" fontId="48" fillId="0" borderId="0" xfId="0" applyFont="1" applyAlignment="1">
      <alignment vertical="center"/>
    </xf>
    <xf numFmtId="44" fontId="48" fillId="0" borderId="0" xfId="58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4" fontId="49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168" fontId="0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44" fontId="9" fillId="0" borderId="12" xfId="5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4" fontId="8" fillId="0" borderId="0" xfId="58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10" fillId="0" borderId="12" xfId="58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34">
      <selection activeCell="D50" sqref="D50"/>
    </sheetView>
  </sheetViews>
  <sheetFormatPr defaultColWidth="9.00390625" defaultRowHeight="12.75"/>
  <cols>
    <col min="1" max="1" width="5.25390625" style="6" customWidth="1"/>
    <col min="2" max="2" width="9.00390625" style="6" customWidth="1"/>
    <col min="3" max="3" width="7.25390625" style="6" customWidth="1"/>
    <col min="4" max="4" width="42.625" style="6" customWidth="1"/>
    <col min="5" max="5" width="8.125" style="31" customWidth="1"/>
    <col min="6" max="6" width="6.75390625" style="6" customWidth="1"/>
    <col min="7" max="7" width="11.25390625" style="34" customWidth="1"/>
    <col min="8" max="8" width="13.00390625" style="6" customWidth="1"/>
    <col min="9" max="9" width="15.125" style="6" customWidth="1"/>
    <col min="10" max="16384" width="9.125" style="6" customWidth="1"/>
  </cols>
  <sheetData>
    <row r="1" spans="1:8" ht="12.75">
      <c r="A1" s="5"/>
      <c r="B1" s="5"/>
      <c r="C1" s="5"/>
      <c r="D1" s="5"/>
      <c r="E1" s="30"/>
      <c r="F1" s="5"/>
      <c r="H1" s="69"/>
    </row>
    <row r="2" spans="1:9" ht="19.5">
      <c r="A2" s="81" t="s">
        <v>50</v>
      </c>
      <c r="B2" s="81"/>
      <c r="C2" s="81"/>
      <c r="D2" s="81"/>
      <c r="E2" s="81"/>
      <c r="F2" s="81"/>
      <c r="G2" s="81"/>
      <c r="H2" s="81"/>
      <c r="I2" s="62"/>
    </row>
    <row r="3" spans="1:9" ht="12.75">
      <c r="A3" s="5"/>
      <c r="B3" s="5"/>
      <c r="C3" s="5"/>
      <c r="D3" s="5"/>
      <c r="E3" s="30"/>
      <c r="F3" s="5"/>
      <c r="H3" s="69"/>
      <c r="I3" s="62"/>
    </row>
    <row r="4" spans="1:9" ht="14.25">
      <c r="A4" s="82" t="s">
        <v>60</v>
      </c>
      <c r="B4" s="82"/>
      <c r="C4" s="82"/>
      <c r="D4" s="82"/>
      <c r="E4" s="82"/>
      <c r="F4" s="82"/>
      <c r="G4" s="82"/>
      <c r="H4" s="82"/>
      <c r="I4" s="62"/>
    </row>
    <row r="5" spans="1:9" ht="16.5" customHeight="1">
      <c r="A5" s="85" t="s">
        <v>77</v>
      </c>
      <c r="B5" s="85"/>
      <c r="C5" s="85"/>
      <c r="D5" s="85"/>
      <c r="E5" s="85"/>
      <c r="F5" s="85"/>
      <c r="G5" s="85"/>
      <c r="H5" s="85"/>
      <c r="I5" s="62"/>
    </row>
    <row r="6" spans="1:9" ht="12.75">
      <c r="A6" s="7" t="s">
        <v>0</v>
      </c>
      <c r="B6" s="7" t="s">
        <v>1</v>
      </c>
      <c r="C6" s="7" t="s">
        <v>2</v>
      </c>
      <c r="D6" s="52" t="s">
        <v>3</v>
      </c>
      <c r="E6" s="7" t="s">
        <v>5</v>
      </c>
      <c r="F6" s="7" t="s">
        <v>6</v>
      </c>
      <c r="G6" s="35" t="s">
        <v>9</v>
      </c>
      <c r="H6" s="8" t="s">
        <v>10</v>
      </c>
      <c r="I6" s="62"/>
    </row>
    <row r="7" spans="1:9" ht="12.75">
      <c r="A7" s="9"/>
      <c r="B7" s="9"/>
      <c r="C7" s="9"/>
      <c r="D7" s="53" t="s">
        <v>4</v>
      </c>
      <c r="E7" s="2"/>
      <c r="F7" s="9"/>
      <c r="G7" s="36" t="s">
        <v>7</v>
      </c>
      <c r="H7" s="10" t="s">
        <v>8</v>
      </c>
      <c r="I7" s="62"/>
    </row>
    <row r="8" spans="1:9" ht="12.75">
      <c r="A8" s="11"/>
      <c r="B8" s="11"/>
      <c r="C8" s="11"/>
      <c r="D8" s="54"/>
      <c r="E8" s="1"/>
      <c r="F8" s="11"/>
      <c r="G8" s="37" t="s">
        <v>8</v>
      </c>
      <c r="H8" s="12"/>
      <c r="I8" s="62"/>
    </row>
    <row r="9" spans="1:9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4">
        <v>8</v>
      </c>
      <c r="I9" s="62"/>
    </row>
    <row r="10" spans="1:9" ht="19.5" customHeight="1">
      <c r="A10" s="13" t="s">
        <v>11</v>
      </c>
      <c r="B10" s="15"/>
      <c r="C10" s="15"/>
      <c r="D10" s="55" t="s">
        <v>12</v>
      </c>
      <c r="E10" s="3"/>
      <c r="F10" s="4"/>
      <c r="G10" s="18"/>
      <c r="H10" s="16"/>
      <c r="I10" s="62"/>
    </row>
    <row r="11" spans="1:9" ht="12.75">
      <c r="A11" s="3">
        <v>1</v>
      </c>
      <c r="B11" s="15" t="s">
        <v>13</v>
      </c>
      <c r="C11" s="15" t="s">
        <v>14</v>
      </c>
      <c r="D11" s="56" t="s">
        <v>15</v>
      </c>
      <c r="E11" s="3" t="s">
        <v>16</v>
      </c>
      <c r="F11" s="17">
        <v>0.103</v>
      </c>
      <c r="G11" s="38"/>
      <c r="H11" s="18">
        <f>ROUND(F11*G11,2)</f>
        <v>0</v>
      </c>
      <c r="I11" s="62"/>
    </row>
    <row r="12" spans="1:9" ht="12.75">
      <c r="A12" s="71" t="s">
        <v>17</v>
      </c>
      <c r="B12" s="72"/>
      <c r="C12" s="72"/>
      <c r="D12" s="73" t="s">
        <v>61</v>
      </c>
      <c r="E12" s="3"/>
      <c r="F12" s="17"/>
      <c r="G12" s="38"/>
      <c r="H12" s="18"/>
      <c r="I12" s="62"/>
    </row>
    <row r="13" spans="1:9" ht="21">
      <c r="A13" s="74">
        <v>2</v>
      </c>
      <c r="B13" s="75" t="s">
        <v>13</v>
      </c>
      <c r="C13" s="75" t="s">
        <v>62</v>
      </c>
      <c r="D13" s="76" t="s">
        <v>63</v>
      </c>
      <c r="E13" s="3" t="s">
        <v>32</v>
      </c>
      <c r="F13" s="17">
        <v>15</v>
      </c>
      <c r="G13" s="38"/>
      <c r="H13" s="18">
        <f>F13*G13</f>
        <v>0</v>
      </c>
      <c r="I13" s="62"/>
    </row>
    <row r="14" spans="1:9" ht="21">
      <c r="A14" s="74">
        <v>3</v>
      </c>
      <c r="B14" s="75" t="s">
        <v>13</v>
      </c>
      <c r="C14" s="75" t="s">
        <v>62</v>
      </c>
      <c r="D14" s="76" t="s">
        <v>64</v>
      </c>
      <c r="E14" s="3" t="s">
        <v>27</v>
      </c>
      <c r="F14" s="17">
        <v>30</v>
      </c>
      <c r="G14" s="38"/>
      <c r="H14" s="18">
        <f>F14*G14</f>
        <v>0</v>
      </c>
      <c r="I14" s="62"/>
    </row>
    <row r="15" spans="1:9" ht="12.75">
      <c r="A15" s="74">
        <v>4</v>
      </c>
      <c r="B15" s="75" t="s">
        <v>13</v>
      </c>
      <c r="C15" s="75" t="s">
        <v>62</v>
      </c>
      <c r="D15" s="77" t="s">
        <v>65</v>
      </c>
      <c r="E15" s="3" t="s">
        <v>20</v>
      </c>
      <c r="F15" s="17">
        <v>2</v>
      </c>
      <c r="G15" s="38"/>
      <c r="H15" s="18">
        <f>F15*G15</f>
        <v>0</v>
      </c>
      <c r="I15" s="62"/>
    </row>
    <row r="16" spans="1:9" ht="19.5" customHeight="1">
      <c r="A16" s="13" t="s">
        <v>17</v>
      </c>
      <c r="B16" s="57"/>
      <c r="C16" s="57"/>
      <c r="D16" s="55" t="s">
        <v>21</v>
      </c>
      <c r="E16" s="3"/>
      <c r="F16" s="19"/>
      <c r="G16" s="18"/>
      <c r="H16" s="18">
        <f>IF(G16&gt;0,F16*G16,"")</f>
      </c>
      <c r="I16" s="62"/>
    </row>
    <row r="17" spans="1:9" ht="24.75" customHeight="1">
      <c r="A17" s="3">
        <v>5</v>
      </c>
      <c r="B17" s="15" t="s">
        <v>18</v>
      </c>
      <c r="C17" s="15" t="s">
        <v>19</v>
      </c>
      <c r="D17" s="29" t="s">
        <v>66</v>
      </c>
      <c r="E17" s="3" t="s">
        <v>20</v>
      </c>
      <c r="F17" s="4">
        <v>354</v>
      </c>
      <c r="G17" s="38"/>
      <c r="H17" s="18">
        <f>ROUND(F17*G17,2)</f>
        <v>0</v>
      </c>
      <c r="I17" s="62"/>
    </row>
    <row r="18" spans="1:9" ht="24.75" customHeight="1">
      <c r="A18" s="3">
        <v>6</v>
      </c>
      <c r="B18" s="15" t="s">
        <v>18</v>
      </c>
      <c r="C18" s="15" t="s">
        <v>19</v>
      </c>
      <c r="D18" s="29" t="s">
        <v>52</v>
      </c>
      <c r="E18" s="3" t="s">
        <v>20</v>
      </c>
      <c r="F18" s="4">
        <v>18</v>
      </c>
      <c r="G18" s="38"/>
      <c r="H18" s="18">
        <f>ROUND(F18*G18,2)</f>
        <v>0</v>
      </c>
      <c r="I18" s="62"/>
    </row>
    <row r="19" spans="1:9" ht="24.75" customHeight="1">
      <c r="A19" s="3">
        <v>7</v>
      </c>
      <c r="B19" s="15" t="s">
        <v>18</v>
      </c>
      <c r="C19" s="15" t="s">
        <v>19</v>
      </c>
      <c r="D19" s="29" t="s">
        <v>53</v>
      </c>
      <c r="E19" s="3" t="s">
        <v>20</v>
      </c>
      <c r="F19" s="4">
        <v>18</v>
      </c>
      <c r="G19" s="38"/>
      <c r="H19" s="18">
        <f>ROUND(F19*G19,2)</f>
        <v>0</v>
      </c>
      <c r="I19" s="62"/>
    </row>
    <row r="20" spans="1:9" ht="19.5" customHeight="1">
      <c r="A20" s="13" t="s">
        <v>22</v>
      </c>
      <c r="B20" s="15"/>
      <c r="C20" s="15"/>
      <c r="D20" s="55" t="s">
        <v>23</v>
      </c>
      <c r="E20" s="3"/>
      <c r="F20" s="4"/>
      <c r="G20" s="18"/>
      <c r="H20" s="18"/>
      <c r="I20" s="62"/>
    </row>
    <row r="21" spans="1:9" ht="34.5" customHeight="1">
      <c r="A21" s="3">
        <v>8</v>
      </c>
      <c r="B21" s="15" t="s">
        <v>25</v>
      </c>
      <c r="C21" s="15" t="s">
        <v>24</v>
      </c>
      <c r="D21" s="29" t="s">
        <v>54</v>
      </c>
      <c r="E21" s="3" t="s">
        <v>26</v>
      </c>
      <c r="F21" s="42">
        <v>3</v>
      </c>
      <c r="G21" s="38"/>
      <c r="H21" s="18">
        <f>ROUND(F21*G21,2)</f>
        <v>0</v>
      </c>
      <c r="I21" s="62"/>
    </row>
    <row r="22" spans="1:9" ht="24.75" customHeight="1">
      <c r="A22" s="3">
        <v>9</v>
      </c>
      <c r="B22" s="15" t="s">
        <v>25</v>
      </c>
      <c r="C22" s="15" t="s">
        <v>24</v>
      </c>
      <c r="D22" s="29" t="s">
        <v>55</v>
      </c>
      <c r="E22" s="3" t="s">
        <v>27</v>
      </c>
      <c r="F22" s="4">
        <v>33</v>
      </c>
      <c r="G22" s="43"/>
      <c r="H22" s="18">
        <f>ROUND(F22*G22,2)</f>
        <v>0</v>
      </c>
      <c r="I22" s="62"/>
    </row>
    <row r="23" spans="1:9" ht="24.75" customHeight="1">
      <c r="A23" s="3">
        <v>10</v>
      </c>
      <c r="B23" s="15" t="s">
        <v>25</v>
      </c>
      <c r="C23" s="15" t="s">
        <v>24</v>
      </c>
      <c r="D23" s="29" t="s">
        <v>56</v>
      </c>
      <c r="E23" s="3" t="s">
        <v>26</v>
      </c>
      <c r="F23" s="42">
        <v>4</v>
      </c>
      <c r="G23" s="43"/>
      <c r="H23" s="18">
        <f>ROUND(F23*G23,2)</f>
        <v>0</v>
      </c>
      <c r="I23" s="62"/>
    </row>
    <row r="24" spans="1:9" ht="24.75" customHeight="1">
      <c r="A24" s="3">
        <v>11</v>
      </c>
      <c r="B24" s="15" t="s">
        <v>25</v>
      </c>
      <c r="C24" s="15" t="s">
        <v>24</v>
      </c>
      <c r="D24" s="29" t="s">
        <v>57</v>
      </c>
      <c r="E24" s="3" t="s">
        <v>26</v>
      </c>
      <c r="F24" s="42">
        <v>2</v>
      </c>
      <c r="G24" s="43"/>
      <c r="H24" s="18">
        <f>ROUND(F24*G24,2)</f>
        <v>0</v>
      </c>
      <c r="I24" s="62"/>
    </row>
    <row r="25" spans="1:9" ht="24.75" customHeight="1">
      <c r="A25" s="3">
        <v>12</v>
      </c>
      <c r="B25" s="15" t="s">
        <v>25</v>
      </c>
      <c r="C25" s="15" t="s">
        <v>24</v>
      </c>
      <c r="D25" s="29" t="s">
        <v>58</v>
      </c>
      <c r="E25" s="3" t="s">
        <v>26</v>
      </c>
      <c r="F25" s="42">
        <v>4</v>
      </c>
      <c r="G25" s="43"/>
      <c r="H25" s="18">
        <f>ROUND(F25*G25,2)</f>
        <v>0</v>
      </c>
      <c r="I25" s="62"/>
    </row>
    <row r="26" spans="1:9" ht="19.5" customHeight="1">
      <c r="A26" s="13" t="s">
        <v>28</v>
      </c>
      <c r="B26" s="15"/>
      <c r="C26" s="15"/>
      <c r="D26" s="55" t="s">
        <v>29</v>
      </c>
      <c r="E26" s="3"/>
      <c r="F26" s="4"/>
      <c r="G26" s="20"/>
      <c r="H26" s="20"/>
      <c r="I26" s="62"/>
    </row>
    <row r="27" spans="1:9" ht="34.5" customHeight="1">
      <c r="A27" s="3">
        <v>13</v>
      </c>
      <c r="B27" s="15" t="s">
        <v>31</v>
      </c>
      <c r="C27" s="15" t="s">
        <v>30</v>
      </c>
      <c r="D27" s="29" t="s">
        <v>59</v>
      </c>
      <c r="E27" s="3" t="s">
        <v>32</v>
      </c>
      <c r="F27" s="25">
        <v>999</v>
      </c>
      <c r="G27" s="38"/>
      <c r="H27" s="18">
        <f>ROUND(F27*G27,2)</f>
        <v>0</v>
      </c>
      <c r="I27" s="62"/>
    </row>
    <row r="28" spans="1:9" ht="34.5" customHeight="1">
      <c r="A28" s="3">
        <v>14</v>
      </c>
      <c r="B28" s="15" t="s">
        <v>31</v>
      </c>
      <c r="C28" s="15" t="s">
        <v>33</v>
      </c>
      <c r="D28" s="29" t="s">
        <v>67</v>
      </c>
      <c r="E28" s="3" t="s">
        <v>32</v>
      </c>
      <c r="F28" s="25">
        <v>999</v>
      </c>
      <c r="G28" s="43"/>
      <c r="H28" s="18">
        <f>ROUND(F28*G28,2)</f>
        <v>0</v>
      </c>
      <c r="I28" s="62"/>
    </row>
    <row r="29" spans="1:9" ht="34.5" customHeight="1">
      <c r="A29" s="3">
        <v>15</v>
      </c>
      <c r="B29" s="15" t="s">
        <v>31</v>
      </c>
      <c r="C29" s="15" t="s">
        <v>34</v>
      </c>
      <c r="D29" s="29" t="s">
        <v>68</v>
      </c>
      <c r="E29" s="3" t="s">
        <v>32</v>
      </c>
      <c r="F29" s="25">
        <v>576</v>
      </c>
      <c r="G29" s="43"/>
      <c r="H29" s="18">
        <f>ROUND(F29*G29,2)</f>
        <v>0</v>
      </c>
      <c r="I29" s="62"/>
    </row>
    <row r="30" spans="1:9" ht="45" customHeight="1">
      <c r="A30" s="3">
        <v>16</v>
      </c>
      <c r="B30" s="15" t="s">
        <v>31</v>
      </c>
      <c r="C30" s="15" t="s">
        <v>34</v>
      </c>
      <c r="D30" s="29" t="s">
        <v>69</v>
      </c>
      <c r="E30" s="3" t="s">
        <v>32</v>
      </c>
      <c r="F30" s="25">
        <v>423</v>
      </c>
      <c r="G30" s="38"/>
      <c r="H30" s="18">
        <f>ROUND(F30*G30,2)</f>
        <v>0</v>
      </c>
      <c r="I30" s="62"/>
    </row>
    <row r="31" spans="1:8" s="69" customFormat="1" ht="19.5" customHeight="1">
      <c r="A31" s="13" t="s">
        <v>35</v>
      </c>
      <c r="B31" s="21"/>
      <c r="C31" s="21"/>
      <c r="D31" s="55" t="s">
        <v>36</v>
      </c>
      <c r="E31" s="32"/>
      <c r="F31" s="26"/>
      <c r="G31" s="18"/>
      <c r="H31" s="18"/>
    </row>
    <row r="32" spans="1:9" ht="45" customHeight="1">
      <c r="A32" s="3">
        <v>17</v>
      </c>
      <c r="B32" s="15" t="s">
        <v>31</v>
      </c>
      <c r="C32" s="15" t="s">
        <v>43</v>
      </c>
      <c r="D32" s="44" t="s">
        <v>70</v>
      </c>
      <c r="E32" s="3" t="s">
        <v>27</v>
      </c>
      <c r="F32" s="25">
        <v>24</v>
      </c>
      <c r="G32" s="38"/>
      <c r="H32" s="18">
        <f>ROUND(F32*G32,2)</f>
        <v>0</v>
      </c>
      <c r="I32" s="62"/>
    </row>
    <row r="33" spans="1:9" ht="45" customHeight="1">
      <c r="A33" s="3">
        <v>18</v>
      </c>
      <c r="B33" s="15" t="s">
        <v>31</v>
      </c>
      <c r="C33" s="15" t="s">
        <v>43</v>
      </c>
      <c r="D33" s="44" t="s">
        <v>71</v>
      </c>
      <c r="E33" s="3" t="s">
        <v>27</v>
      </c>
      <c r="F33" s="25">
        <v>6</v>
      </c>
      <c r="G33" s="38"/>
      <c r="H33" s="18">
        <f>ROUND(F33*G33,2)</f>
        <v>0</v>
      </c>
      <c r="I33" s="62"/>
    </row>
    <row r="34" spans="1:9" ht="39.75" customHeight="1">
      <c r="A34" s="3">
        <v>19</v>
      </c>
      <c r="B34" s="15" t="s">
        <v>31</v>
      </c>
      <c r="C34" s="15" t="s">
        <v>37</v>
      </c>
      <c r="D34" s="44" t="s">
        <v>72</v>
      </c>
      <c r="E34" s="3" t="s">
        <v>27</v>
      </c>
      <c r="F34" s="25">
        <v>175</v>
      </c>
      <c r="G34" s="38"/>
      <c r="H34" s="18">
        <f>ROUND(F34*G34,2)</f>
        <v>0</v>
      </c>
      <c r="I34" s="62"/>
    </row>
    <row r="35" spans="1:9" ht="34.5" customHeight="1">
      <c r="A35" s="3">
        <v>20</v>
      </c>
      <c r="B35" s="15" t="s">
        <v>31</v>
      </c>
      <c r="C35" s="15" t="s">
        <v>37</v>
      </c>
      <c r="D35" s="44" t="s">
        <v>73</v>
      </c>
      <c r="E35" s="3" t="s">
        <v>27</v>
      </c>
      <c r="F35" s="4">
        <v>192</v>
      </c>
      <c r="G35" s="38"/>
      <c r="H35" s="18">
        <f>ROUND(F35*G35,2)</f>
        <v>0</v>
      </c>
      <c r="I35" s="62"/>
    </row>
    <row r="36" spans="1:9" ht="45" customHeight="1">
      <c r="A36" s="3">
        <v>21</v>
      </c>
      <c r="B36" s="15" t="s">
        <v>31</v>
      </c>
      <c r="C36" s="15" t="s">
        <v>38</v>
      </c>
      <c r="D36" s="44" t="s">
        <v>74</v>
      </c>
      <c r="E36" s="3" t="s">
        <v>32</v>
      </c>
      <c r="F36" s="45">
        <v>20</v>
      </c>
      <c r="G36" s="46"/>
      <c r="H36" s="18">
        <f>ROUND(F36*G36,2)</f>
        <v>0</v>
      </c>
      <c r="I36" s="62"/>
    </row>
    <row r="37" spans="1:9" ht="19.5" customHeight="1">
      <c r="A37" s="13" t="s">
        <v>39</v>
      </c>
      <c r="B37" s="15"/>
      <c r="C37" s="15"/>
      <c r="D37" s="55" t="s">
        <v>40</v>
      </c>
      <c r="E37" s="3"/>
      <c r="F37" s="15"/>
      <c r="G37" s="22"/>
      <c r="H37" s="22"/>
      <c r="I37" s="62"/>
    </row>
    <row r="38" spans="1:9" ht="45" customHeight="1">
      <c r="A38" s="3">
        <v>22</v>
      </c>
      <c r="B38" s="15" t="s">
        <v>31</v>
      </c>
      <c r="C38" s="15" t="s">
        <v>47</v>
      </c>
      <c r="D38" s="29" t="s">
        <v>75</v>
      </c>
      <c r="E38" s="3" t="s">
        <v>32</v>
      </c>
      <c r="F38" s="47">
        <v>556</v>
      </c>
      <c r="G38" s="40"/>
      <c r="H38" s="18">
        <f>ROUND(F38*G38,2)</f>
        <v>0</v>
      </c>
      <c r="I38" s="62"/>
    </row>
    <row r="39" spans="1:9" s="59" customFormat="1" ht="45" customHeight="1">
      <c r="A39" s="27">
        <v>23</v>
      </c>
      <c r="B39" s="48" t="s">
        <v>31</v>
      </c>
      <c r="C39" s="48" t="s">
        <v>47</v>
      </c>
      <c r="D39" s="58" t="s">
        <v>76</v>
      </c>
      <c r="E39" s="27" t="s">
        <v>32</v>
      </c>
      <c r="F39" s="28">
        <v>432</v>
      </c>
      <c r="G39" s="39"/>
      <c r="H39" s="49">
        <f>ROUND(F39*G39,2)</f>
        <v>0</v>
      </c>
      <c r="I39" s="65"/>
    </row>
    <row r="40" spans="1:9" ht="19.5" customHeight="1">
      <c r="A40" s="13" t="s">
        <v>41</v>
      </c>
      <c r="B40" s="15"/>
      <c r="C40" s="15"/>
      <c r="D40" s="55" t="s">
        <v>48</v>
      </c>
      <c r="E40" s="3"/>
      <c r="F40" s="15"/>
      <c r="G40" s="23"/>
      <c r="H40" s="23"/>
      <c r="I40" s="62"/>
    </row>
    <row r="41" spans="1:9" ht="30" customHeight="1">
      <c r="A41" s="3">
        <v>24</v>
      </c>
      <c r="B41" s="15" t="s">
        <v>31</v>
      </c>
      <c r="C41" s="15" t="s">
        <v>42</v>
      </c>
      <c r="D41" s="29" t="s">
        <v>51</v>
      </c>
      <c r="E41" s="3" t="s">
        <v>32</v>
      </c>
      <c r="F41" s="47">
        <v>15</v>
      </c>
      <c r="G41" s="40"/>
      <c r="H41" s="18">
        <f>ROUND(F41*G41,2)</f>
        <v>0</v>
      </c>
      <c r="I41" s="62"/>
    </row>
    <row r="42" spans="1:9" ht="12.75">
      <c r="A42" s="66"/>
      <c r="B42" s="66"/>
      <c r="C42" s="66"/>
      <c r="D42" s="66"/>
      <c r="E42" s="67"/>
      <c r="F42" s="66"/>
      <c r="G42" s="68"/>
      <c r="H42" s="66"/>
      <c r="I42" s="62"/>
    </row>
    <row r="43" spans="1:9" ht="19.5" customHeight="1">
      <c r="A43" s="79" t="s">
        <v>44</v>
      </c>
      <c r="B43" s="79"/>
      <c r="C43" s="79"/>
      <c r="D43" s="79"/>
      <c r="E43" s="50" t="s">
        <v>46</v>
      </c>
      <c r="F43" s="80">
        <f>ROUND(SUM(H11:H41),2)</f>
        <v>0</v>
      </c>
      <c r="G43" s="80"/>
      <c r="H43" s="80"/>
      <c r="I43" s="78"/>
    </row>
    <row r="44" spans="1:9" ht="19.5" customHeight="1">
      <c r="A44" s="89" t="s">
        <v>49</v>
      </c>
      <c r="B44" s="89"/>
      <c r="C44" s="89"/>
      <c r="D44" s="89"/>
      <c r="E44" s="51" t="s">
        <v>46</v>
      </c>
      <c r="F44" s="90">
        <f>ROUND(F43*0.23,2)</f>
        <v>0</v>
      </c>
      <c r="G44" s="90"/>
      <c r="H44" s="90"/>
      <c r="I44" s="69"/>
    </row>
    <row r="45" spans="1:9" ht="19.5" customHeight="1">
      <c r="A45" s="79" t="s">
        <v>45</v>
      </c>
      <c r="B45" s="79"/>
      <c r="C45" s="79"/>
      <c r="D45" s="79"/>
      <c r="E45" s="50" t="s">
        <v>46</v>
      </c>
      <c r="F45" s="80">
        <f>F43+F44</f>
        <v>0</v>
      </c>
      <c r="G45" s="80"/>
      <c r="H45" s="80"/>
      <c r="I45" s="69"/>
    </row>
    <row r="46" spans="1:9" ht="12.75">
      <c r="A46" s="24"/>
      <c r="B46" s="24"/>
      <c r="C46" s="24"/>
      <c r="D46" s="24"/>
      <c r="E46" s="33"/>
      <c r="F46" s="24"/>
      <c r="G46" s="41"/>
      <c r="H46" s="24"/>
      <c r="I46" s="69"/>
    </row>
    <row r="47" spans="1:9" ht="12.75">
      <c r="A47" s="91" t="s">
        <v>78</v>
      </c>
      <c r="B47" s="91"/>
      <c r="C47" s="91"/>
      <c r="D47" s="91"/>
      <c r="E47" s="91"/>
      <c r="F47" s="91"/>
      <c r="G47" s="91"/>
      <c r="H47" s="91"/>
      <c r="I47" s="69"/>
    </row>
    <row r="48" spans="1:9" ht="12.75">
      <c r="A48" s="69"/>
      <c r="B48" s="69"/>
      <c r="C48" s="69"/>
      <c r="D48" s="69"/>
      <c r="E48" s="70"/>
      <c r="F48" s="69"/>
      <c r="H48" s="69"/>
      <c r="I48" s="69"/>
    </row>
    <row r="49" spans="1:9" ht="30" customHeight="1">
      <c r="A49" s="83"/>
      <c r="B49" s="83"/>
      <c r="C49" s="83"/>
      <c r="D49" s="83"/>
      <c r="E49" s="70"/>
      <c r="F49" s="84"/>
      <c r="G49" s="84"/>
      <c r="H49" s="84"/>
      <c r="I49" s="78"/>
    </row>
    <row r="50" spans="1:9" ht="12.75">
      <c r="A50" s="24"/>
      <c r="B50" s="24"/>
      <c r="C50" s="24"/>
      <c r="D50" s="24"/>
      <c r="E50" s="33"/>
      <c r="F50" s="60"/>
      <c r="G50" s="61"/>
      <c r="H50" s="60"/>
      <c r="I50" s="69"/>
    </row>
    <row r="51" spans="1:9" ht="30" customHeight="1">
      <c r="A51" s="86"/>
      <c r="B51" s="86"/>
      <c r="C51" s="86"/>
      <c r="D51" s="86"/>
      <c r="E51" s="70"/>
      <c r="F51" s="87"/>
      <c r="G51" s="88"/>
      <c r="H51" s="88"/>
      <c r="I51" s="78"/>
    </row>
    <row r="52" spans="1:9" ht="12.75">
      <c r="A52" s="62"/>
      <c r="B52" s="62"/>
      <c r="C52" s="62"/>
      <c r="D52" s="62"/>
      <c r="E52" s="64"/>
      <c r="F52" s="62"/>
      <c r="G52" s="63"/>
      <c r="H52" s="62"/>
      <c r="I52" s="62"/>
    </row>
    <row r="53" spans="1:9" ht="12.75">
      <c r="A53" s="62"/>
      <c r="B53" s="62"/>
      <c r="C53" s="62"/>
      <c r="D53" s="62"/>
      <c r="E53" s="64"/>
      <c r="F53" s="62"/>
      <c r="G53" s="63"/>
      <c r="H53" s="62"/>
      <c r="I53" s="62"/>
    </row>
  </sheetData>
  <sheetProtection/>
  <mergeCells count="14">
    <mergeCell ref="A51:D51"/>
    <mergeCell ref="F51:H51"/>
    <mergeCell ref="A44:D44"/>
    <mergeCell ref="F44:H44"/>
    <mergeCell ref="A45:D45"/>
    <mergeCell ref="F45:H45"/>
    <mergeCell ref="A47:H47"/>
    <mergeCell ref="A43:D43"/>
    <mergeCell ref="F43:H43"/>
    <mergeCell ref="A2:H2"/>
    <mergeCell ref="A4:H4"/>
    <mergeCell ref="A49:D49"/>
    <mergeCell ref="F49:H49"/>
    <mergeCell ref="A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1"/>
  <rowBreaks count="2" manualBreakCount="2">
    <brk id="3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2016-03-08T08:46:15Z</cp:lastPrinted>
  <dcterms:created xsi:type="dcterms:W3CDTF">2010-01-10T10:09:57Z</dcterms:created>
  <dcterms:modified xsi:type="dcterms:W3CDTF">2016-04-05T06:01:08Z</dcterms:modified>
  <cp:category/>
  <cp:version/>
  <cp:contentType/>
  <cp:contentStatus/>
</cp:coreProperties>
</file>