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KO!$A$1:$H$30</definedName>
    <definedName name="_xlnm.Print_Area" localSheetId="1">ZZK!$A$1:$I$22</definedName>
  </definedNames>
  <calcPr calcId="152511" iterate="1" fullPrecision="0"/>
</workbook>
</file>

<file path=xl/calcChain.xml><?xml version="1.0" encoding="utf-8"?>
<calcChain xmlns="http://schemas.openxmlformats.org/spreadsheetml/2006/main">
  <c r="H11" i="3" l="1"/>
  <c r="G11" i="3"/>
  <c r="G12" i="3" s="1"/>
  <c r="F11" i="3"/>
  <c r="E11" i="3"/>
  <c r="E13" i="3" s="1"/>
  <c r="D11" i="3"/>
  <c r="H13" i="3"/>
  <c r="G13" i="3"/>
  <c r="F13" i="3"/>
  <c r="D13" i="3"/>
  <c r="H12" i="3"/>
  <c r="F12" i="3"/>
  <c r="E12" i="3"/>
  <c r="D12" i="3"/>
  <c r="H22" i="2"/>
  <c r="H23" i="2" s="1"/>
  <c r="I10" i="3" s="1"/>
  <c r="H19" i="2"/>
  <c r="H18" i="2"/>
  <c r="H15" i="2"/>
  <c r="H16" i="2" s="1"/>
  <c r="I8" i="3" s="1"/>
  <c r="H12" i="2"/>
  <c r="H11" i="2"/>
  <c r="H13" i="2" s="1"/>
  <c r="I7" i="3" s="1"/>
  <c r="H8" i="2"/>
  <c r="H7" i="2"/>
  <c r="H9" i="2" s="1"/>
  <c r="H20" i="2" l="1"/>
  <c r="I9" i="3" s="1"/>
  <c r="I6" i="3"/>
  <c r="I11" i="3" s="1"/>
  <c r="I12" i="3" s="1"/>
  <c r="I13" i="3" s="1"/>
  <c r="H24" i="2"/>
</calcChain>
</file>

<file path=xl/sharedStrings.xml><?xml version="1.0" encoding="utf-8"?>
<sst xmlns="http://schemas.openxmlformats.org/spreadsheetml/2006/main" count="88" uniqueCount="71">
  <si>
    <t>Przebudowa chodnika na Placu Obrońców Warszawy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</si>
  <si>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</si>
  <si>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</si>
  <si>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</si>
  <si>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</si>
  <si>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</si>
  <si>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</si>
  <si>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</si>
  <si>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</si>
  <si>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</si>
  <si>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</si>
  <si>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</si>
  <si>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</si>
  <si>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</si>
  <si>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</si>
  <si>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D.01.02.04</t>
  </si>
  <si>
    <t>Rozbiórka krawężnika betonowego</t>
  </si>
  <si>
    <t>mb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</si>
  <si>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</si>
  <si>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</si>
  <si>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</si>
  <si>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</si>
  <si>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</si>
  <si>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</si>
  <si>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</si>
  <si>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</si>
  <si>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 xml:space="preserve">RAZEM   ROBOTY ZIEMNE                                                                                              </t>
  </si>
  <si>
    <t xml:space="preserve">                   NAWIERZCHNIE</t>
  </si>
  <si>
    <t>D.05.03.05</t>
  </si>
  <si>
    <t xml:space="preserve">Ułożenie nawierzchni z kruszywa    kam. Stabil.   mechanicznie                                                                                                               </t>
  </si>
  <si>
    <t>RAZEM  NAWIERZCHNIE</t>
  </si>
  <si>
    <t xml:space="preserve">                  ELEMENTY ULIC</t>
  </si>
  <si>
    <t>D.08.01.01</t>
  </si>
  <si>
    <t>Ułożenie krawężnika betonowego 15x22 cm - najazdowego- na podsypce c. p.wraz z ławą betonową z oporem</t>
  </si>
  <si>
    <t>Ustawienie obrzeża  z kostki kamiennej na ławie betonowej z oporem</t>
  </si>
  <si>
    <t>RAZEM  ELEMENTY  ULIC</t>
  </si>
  <si>
    <t xml:space="preserve">                ZIELEŃ</t>
  </si>
  <si>
    <t>Roboty ziemne - wykonanie  zieleni</t>
  </si>
  <si>
    <t>RAZEM  ZIELEŃ</t>
  </si>
  <si>
    <t>OGÓŁEM - suma pozycji 1 - 8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</si>
  <si>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</si>
  <si>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</si>
  <si>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</si>
  <si>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</si>
  <si>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Przebudowa chodnika na ulicy Konopnickiej w Lesznie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</si>
  <si>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</si>
  <si>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</si>
  <si>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</si>
  <si>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</si>
  <si>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</si>
  <si>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</si>
  <si>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</si>
  <si>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</si>
  <si>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</si>
  <si>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</si>
  <si>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D.05.00.00.</t>
  </si>
  <si>
    <t>NAWIERZCHNIE</t>
  </si>
  <si>
    <t>D.08.00.00</t>
  </si>
  <si>
    <t>ELEMENTY  ULIC</t>
  </si>
  <si>
    <t>ROBOTY WYKOŃCZENIOWE</t>
  </si>
  <si>
    <t>Razem - suma poz. 1 do 6</t>
  </si>
  <si>
    <t>Podatek VAT - 23%  poz. 7</t>
  </si>
  <si>
    <t>OGÓŁEM - suma poz.  7 i 8</t>
  </si>
  <si>
    <t>* Ceny jednostkowe i wartości robót należy podawać w PLN  z dokładnością do  0,01 PLN.</t>
  </si>
  <si>
    <t xml:space="preserve">    Ceny jednostkowe należy podawać bez VAT</t>
  </si>
  <si>
    <t>Sporządził</t>
  </si>
  <si>
    <t xml:space="preserve">                                 inż.. Krzysztof Marchwicki</t>
  </si>
  <si>
    <t>Sporządził:</t>
  </si>
  <si>
    <t>………………………………….</t>
  </si>
  <si>
    <t>Krzysztof Marchwicki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</si>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</sst>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/>
      <bottom/>
      <diagonal/>
    </border>
    <border>
      <left style="thin">
        <color rgb="FF339966"/>
      </left>
      <right style="thin">
        <color rgb="FF339966"/>
      </right>
      <top/>
      <bottom/>
      <diagonal/>
    </border>
    <border>
      <left style="dotted">
        <color rgb="FF339966"/>
      </left>
      <right style="medium">
        <color rgb="FF339966"/>
      </right>
      <top/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47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5" xfId="0" applyNumberFormat="1" applyBorder="1" applyAlignment="1">
      <alignment horizontal="left" vertical="center" wrapText="1"/>
    </xf>
    <xf numFmtId="164" fontId="0" fillId="0" borderId="36" xfId="0" applyNumberFormat="1" applyBorder="1" applyAlignment="1">
      <alignment horizontal="center" vertical="center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7" xfId="0" applyNumberForma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49" fontId="44" fillId="0" borderId="40" xfId="0" applyNumberFormat="1" applyFont="1" applyBorder="1" applyAlignment="1">
      <alignment horizontal="left" vertical="center" wrapText="1"/>
    </xf>
    <xf numFmtId="164" fontId="0" fillId="0" borderId="41" xfId="0" applyNumberFormat="1" applyBorder="1" applyAlignment="1">
      <alignment horizontal="center" vertical="center"/>
    </xf>
    <xf numFmtId="164" fontId="0" fillId="0" borderId="39" xfId="0" applyNumberFormat="1" applyFill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49" fontId="0" fillId="0" borderId="44" xfId="0" applyNumberFormat="1" applyBorder="1" applyAlignment="1">
      <alignment horizontal="left" vertical="center" wrapText="1"/>
    </xf>
    <xf numFmtId="164" fontId="0" fillId="0" borderId="44" xfId="0" applyNumberFormat="1" applyFill="1" applyBorder="1" applyAlignment="1">
      <alignment horizontal="center" vertical="center" wrapText="1"/>
    </xf>
    <xf numFmtId="4" fontId="0" fillId="0" borderId="44" xfId="0" applyNumberFormat="1" applyBorder="1" applyAlignment="1">
      <alignment horizontal="center" vertical="center"/>
    </xf>
    <xf numFmtId="4" fontId="0" fillId="0" borderId="45" xfId="0" applyNumberForma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horizontal="left" vertical="center" wrapText="1"/>
    </xf>
    <xf numFmtId="164" fontId="0" fillId="0" borderId="44" xfId="0" applyNumberFormat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4" fontId="0" fillId="0" borderId="48" xfId="0" applyNumberForma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4" fontId="0" fillId="0" borderId="45" xfId="0" applyNumberForma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164" fontId="0" fillId="0" borderId="53" xfId="0" applyNumberFormat="1" applyBorder="1" applyAlignment="1">
      <alignment horizontal="center" vertical="center"/>
    </xf>
    <xf numFmtId="164" fontId="0" fillId="0" borderId="53" xfId="0" applyNumberFormat="1" applyFill="1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4" fontId="0" fillId="0" borderId="54" xfId="0" applyNumberForma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49" fontId="0" fillId="0" borderId="56" xfId="0" applyNumberFormat="1" applyBorder="1" applyAlignment="1">
      <alignment horizontal="left" vertical="center" wrapText="1"/>
    </xf>
    <xf numFmtId="164" fontId="0" fillId="0" borderId="56" xfId="0" applyNumberFormat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4" fontId="0" fillId="0" borderId="56" xfId="0" applyNumberFormat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59" xfId="0" applyFont="1" applyBorder="1" applyAlignment="1">
      <alignment horizontal="center" vertical="center"/>
    </xf>
    <xf numFmtId="49" fontId="52" fillId="0" borderId="59" xfId="0" applyNumberFormat="1" applyFont="1" applyBorder="1" applyAlignment="1">
      <alignment vertical="center" wrapText="1"/>
    </xf>
    <xf numFmtId="0" fontId="52" fillId="0" borderId="60" xfId="0" applyFont="1" applyBorder="1" applyAlignment="1">
      <alignment horizontal="center" vertical="center"/>
    </xf>
    <xf numFmtId="164" fontId="52" fillId="0" borderId="34" xfId="0" applyNumberFormat="1" applyFont="1" applyFill="1" applyBorder="1" applyAlignment="1">
      <alignment horizontal="center" vertical="center"/>
    </xf>
    <xf numFmtId="0" fontId="52" fillId="0" borderId="34" xfId="0" applyFont="1" applyBorder="1" applyAlignment="1">
      <alignment horizontal="center" vertical="center"/>
    </xf>
    <xf numFmtId="4" fontId="52" fillId="0" borderId="37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0" fillId="0" borderId="61" xfId="0" applyFill="1" applyBorder="1" applyAlignment="1">
      <alignment horizontal="center" vertical="top"/>
    </xf>
    <xf numFmtId="0" fontId="44" fillId="0" borderId="62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62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1" fontId="0" fillId="0" borderId="43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 wrapText="1"/>
    </xf>
    <xf numFmtId="4" fontId="0" fillId="0" borderId="4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46" xfId="0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 wrapText="1"/>
    </xf>
    <xf numFmtId="4" fontId="0" fillId="0" borderId="47" xfId="0" applyNumberFormat="1" applyBorder="1" applyAlignment="1">
      <alignment horizontal="right" vertical="center"/>
    </xf>
    <xf numFmtId="4" fontId="0" fillId="0" borderId="67" xfId="0" applyNumberFormat="1" applyBorder="1" applyAlignment="1">
      <alignment horizontal="right" vertical="center"/>
    </xf>
    <xf numFmtId="4" fontId="0" fillId="0" borderId="68" xfId="0" applyNumberForma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49" fontId="0" fillId="0" borderId="70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right" vertical="center"/>
    </xf>
    <xf numFmtId="4" fontId="0" fillId="0" borderId="71" xfId="0" applyNumberFormat="1" applyBorder="1" applyAlignment="1">
      <alignment horizontal="right" vertical="center"/>
    </xf>
    <xf numFmtId="4" fontId="44" fillId="0" borderId="64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72" xfId="0" applyNumberFormat="1" applyBorder="1" applyAlignment="1">
      <alignment horizontal="right" vertical="center"/>
    </xf>
    <xf numFmtId="4" fontId="44" fillId="0" borderId="73" xfId="0" applyNumberFormat="1" applyFont="1" applyBorder="1" applyAlignment="1">
      <alignment horizontal="right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" fontId="46" fillId="0" borderId="75" xfId="0" applyNumberFormat="1" applyFont="1" applyBorder="1" applyAlignment="1">
      <alignment horizontal="right" vertical="center"/>
    </xf>
    <xf numFmtId="4" fontId="46" fillId="0" borderId="76" xfId="0" applyNumberFormat="1" applyFont="1" applyBorder="1" applyAlignment="1">
      <alignment horizontal="right" vertical="center"/>
    </xf>
    <xf numFmtId="4" fontId="52" fillId="0" borderId="77" xfId="0" applyNumberFormat="1" applyFont="1" applyBorder="1" applyAlignment="1">
      <alignment horizontal="right" vertical="center"/>
    </xf>
    <xf numFmtId="164" fontId="0" fillId="0" borderId="0" xfId="0" applyNumberFormat="1" applyAlignment="1"/>
    <xf numFmtId="49" fontId="0" fillId="0" borderId="0" xfId="0" applyNumberFormat="1" applyFill="1" applyAlignment="1">
      <alignment horizontal="center" vertical="center"/>
    </xf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61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34" xfId="0" applyFont="1" applyFill="1" applyBorder="1" applyAlignment="1">
      <alignment horizontal="center" vertical="center" wrapText="1"/>
    </xf>
    <xf numFmtId="0" fontId="44" fillId="0" borderId="62" xfId="0" applyFont="1" applyFill="1" applyBorder="1" applyAlignment="1">
      <alignment horizontal="center" vertical="center"/>
    </xf>
    <xf numFmtId="0" fontId="0" fillId="0" borderId="0" xfId="0"/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tabSelected="1" workbookViewId="0">
      <selection activeCell="A2" sqref="A2:H2"/>
    </sheetView>
  </sheetViews>
  <sheetFormatPr defaultRowHeight="15"/>
  <cols>
    <col min="1" max="1" width="4.7109375" style="99" customWidth="1"/>
    <col min="2" max="2" width="11.42578125" style="99" customWidth="1"/>
    <col min="3" max="3" width="13.140625" style="99" customWidth="1"/>
    <col min="4" max="4" width="57.85546875" style="100" customWidth="1"/>
    <col min="5" max="5" width="8.5703125" style="96" customWidth="1"/>
    <col min="6" max="6" width="10.7109375" style="96" customWidth="1"/>
    <col min="7" max="7" width="12.7109375" style="96" customWidth="1"/>
    <col min="8" max="8" width="14.7109375" style="96" customWidth="1"/>
    <col min="9" max="9" width="9.140625" style="1" customWidth="1"/>
    <col min="10" max="16384" width="9.140625" style="1"/>
  </cols>
  <sheetData>
    <row r="1" spans="1:8" ht="25.5" customHeight="1">
      <c r="A1" s="140" t="s">
        <v>70</v>
      </c>
      <c r="B1" s="140"/>
      <c r="C1" s="140"/>
      <c r="D1" s="140"/>
      <c r="E1" s="140"/>
      <c r="F1" s="140"/>
      <c r="G1" s="140"/>
      <c r="H1" s="140"/>
    </row>
    <row r="2" spans="1:8" s="3" customFormat="1" ht="17.25" customHeight="1">
      <c r="A2" s="141" t="s">
        <v>0</v>
      </c>
      <c r="B2" s="141"/>
      <c r="C2" s="141"/>
      <c r="D2" s="141"/>
      <c r="E2" s="141"/>
      <c r="F2" s="141"/>
      <c r="G2" s="141"/>
      <c r="H2" s="141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13.5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0.2</v>
      </c>
      <c r="G7" s="27"/>
      <c r="H7" s="28">
        <f>ROUND($G7*F7,2)</f>
        <v>0</v>
      </c>
    </row>
    <row r="8" spans="1:8" s="29" customFormat="1" ht="20.100000000000001" customHeight="1" thickBot="1">
      <c r="A8" s="30">
        <v>2</v>
      </c>
      <c r="B8" s="31" t="s">
        <v>14</v>
      </c>
      <c r="C8" s="32" t="s">
        <v>15</v>
      </c>
      <c r="D8" s="33" t="s">
        <v>16</v>
      </c>
      <c r="E8" s="34" t="s">
        <v>17</v>
      </c>
      <c r="F8" s="35">
        <v>8</v>
      </c>
      <c r="G8" s="36"/>
      <c r="H8" s="37">
        <f>ROUND($G8*F8,2)</f>
        <v>0</v>
      </c>
    </row>
    <row r="9" spans="1:8" s="29" customFormat="1" ht="20.100000000000001" customHeight="1" thickBot="1">
      <c r="A9" s="38"/>
      <c r="B9" s="39"/>
      <c r="C9" s="40"/>
      <c r="D9" s="41" t="s">
        <v>18</v>
      </c>
      <c r="E9" s="42"/>
      <c r="F9" s="43"/>
      <c r="G9" s="44"/>
      <c r="H9" s="45">
        <f>SUM(H7:H8)</f>
        <v>0</v>
      </c>
    </row>
    <row r="10" spans="1:8" s="29" customFormat="1" ht="13.5" customHeight="1" thickTop="1" thickBot="1">
      <c r="A10" s="16"/>
      <c r="B10" s="17"/>
      <c r="C10" s="18"/>
      <c r="D10" s="19" t="s">
        <v>19</v>
      </c>
      <c r="E10" s="18"/>
      <c r="F10" s="20"/>
      <c r="G10" s="21"/>
      <c r="H10" s="22"/>
    </row>
    <row r="11" spans="1:8" s="29" customFormat="1" ht="20.100000000000001" customHeight="1" thickTop="1">
      <c r="A11" s="46">
        <v>3</v>
      </c>
      <c r="B11" s="47" t="s">
        <v>14</v>
      </c>
      <c r="C11" s="48" t="s">
        <v>20</v>
      </c>
      <c r="D11" s="49" t="s">
        <v>21</v>
      </c>
      <c r="E11" s="48" t="s">
        <v>22</v>
      </c>
      <c r="F11" s="50">
        <v>83.8</v>
      </c>
      <c r="G11" s="51"/>
      <c r="H11" s="52">
        <f>ROUND($G11*F11,2)</f>
        <v>0</v>
      </c>
    </row>
    <row r="12" spans="1:8" s="29" customFormat="1" ht="20.100000000000001" customHeight="1" thickBot="1">
      <c r="A12" s="53">
        <v>4</v>
      </c>
      <c r="B12" s="54" t="s">
        <v>14</v>
      </c>
      <c r="C12" s="55" t="s">
        <v>23</v>
      </c>
      <c r="D12" s="56" t="s">
        <v>24</v>
      </c>
      <c r="E12" s="57" t="s">
        <v>25</v>
      </c>
      <c r="F12" s="58">
        <v>335</v>
      </c>
      <c r="G12" s="59"/>
      <c r="H12" s="60">
        <f>ROUND($G12*F12,2)</f>
        <v>0</v>
      </c>
    </row>
    <row r="13" spans="1:8" s="29" customFormat="1" ht="20.100000000000001" customHeight="1" thickBot="1">
      <c r="A13" s="38"/>
      <c r="B13" s="39"/>
      <c r="C13" s="40"/>
      <c r="D13" s="41" t="s">
        <v>26</v>
      </c>
      <c r="E13" s="42"/>
      <c r="F13" s="43"/>
      <c r="G13" s="44"/>
      <c r="H13" s="45">
        <f>SUM(H11:H12)</f>
        <v>0</v>
      </c>
    </row>
    <row r="14" spans="1:8" s="29" customFormat="1" ht="11.25" customHeight="1" thickTop="1" thickBot="1">
      <c r="A14" s="16"/>
      <c r="B14" s="17"/>
      <c r="C14" s="18"/>
      <c r="D14" s="19" t="s">
        <v>27</v>
      </c>
      <c r="E14" s="18"/>
      <c r="F14" s="20"/>
      <c r="G14" s="21"/>
      <c r="H14" s="22"/>
    </row>
    <row r="15" spans="1:8" s="29" customFormat="1" ht="24.75" customHeight="1" thickTop="1" thickBot="1">
      <c r="A15" s="61">
        <v>5</v>
      </c>
      <c r="B15" s="48" t="s">
        <v>14</v>
      </c>
      <c r="C15" s="47" t="s">
        <v>28</v>
      </c>
      <c r="D15" s="49" t="s">
        <v>29</v>
      </c>
      <c r="E15" s="57" t="s">
        <v>25</v>
      </c>
      <c r="F15" s="62">
        <v>335</v>
      </c>
      <c r="G15" s="51"/>
      <c r="H15" s="63">
        <f>ROUND($G15*F15,2)</f>
        <v>0</v>
      </c>
    </row>
    <row r="16" spans="1:8" s="29" customFormat="1" ht="20.100000000000001" customHeight="1" thickBot="1">
      <c r="A16" s="38"/>
      <c r="B16" s="39"/>
      <c r="C16" s="40"/>
      <c r="D16" s="41" t="s">
        <v>30</v>
      </c>
      <c r="E16" s="42"/>
      <c r="F16" s="43"/>
      <c r="G16" s="44"/>
      <c r="H16" s="45">
        <f>SUM(H15:H15)</f>
        <v>0</v>
      </c>
    </row>
    <row r="17" spans="1:8" s="29" customFormat="1" ht="13.5" customHeight="1" thickTop="1" thickBot="1">
      <c r="A17" s="16"/>
      <c r="B17" s="17"/>
      <c r="C17" s="18"/>
      <c r="D17" s="19" t="s">
        <v>31</v>
      </c>
      <c r="E17" s="18"/>
      <c r="F17" s="20"/>
      <c r="G17" s="21"/>
      <c r="H17" s="22"/>
    </row>
    <row r="18" spans="1:8" s="29" customFormat="1" ht="42" customHeight="1" thickTop="1">
      <c r="A18" s="64">
        <v>6</v>
      </c>
      <c r="B18" s="65" t="s">
        <v>14</v>
      </c>
      <c r="C18" s="66" t="s">
        <v>32</v>
      </c>
      <c r="D18" s="67" t="s">
        <v>33</v>
      </c>
      <c r="E18" s="68" t="s">
        <v>17</v>
      </c>
      <c r="F18" s="69">
        <v>8</v>
      </c>
      <c r="G18" s="70"/>
      <c r="H18" s="71">
        <f>ROUND($G18*F18,2)</f>
        <v>0</v>
      </c>
    </row>
    <row r="19" spans="1:8" s="29" customFormat="1" ht="30.75" customHeight="1" thickBot="1">
      <c r="A19" s="72">
        <v>7</v>
      </c>
      <c r="B19" s="73" t="s">
        <v>14</v>
      </c>
      <c r="C19" s="74" t="s">
        <v>32</v>
      </c>
      <c r="D19" s="75" t="s">
        <v>34</v>
      </c>
      <c r="E19" s="76" t="s">
        <v>17</v>
      </c>
      <c r="F19" s="77">
        <v>412</v>
      </c>
      <c r="G19" s="78"/>
      <c r="H19" s="79">
        <f>ROUND($G19*F19,2)</f>
        <v>0</v>
      </c>
    </row>
    <row r="20" spans="1:8" s="29" customFormat="1" ht="14.25" customHeight="1" thickBot="1">
      <c r="A20" s="38"/>
      <c r="B20" s="39"/>
      <c r="C20" s="40"/>
      <c r="D20" s="41" t="s">
        <v>35</v>
      </c>
      <c r="E20" s="42"/>
      <c r="F20" s="43"/>
      <c r="G20" s="44"/>
      <c r="H20" s="45">
        <f>SUM(H18:H19)</f>
        <v>0</v>
      </c>
    </row>
    <row r="21" spans="1:8" s="29" customFormat="1" ht="14.25" customHeight="1" thickTop="1" thickBot="1">
      <c r="A21" s="16"/>
      <c r="B21" s="17"/>
      <c r="C21" s="18"/>
      <c r="D21" s="19" t="s">
        <v>36</v>
      </c>
      <c r="E21" s="18"/>
      <c r="F21" s="20"/>
      <c r="G21" s="21"/>
      <c r="H21" s="22"/>
    </row>
    <row r="22" spans="1:8" s="29" customFormat="1" ht="20.100000000000001" customHeight="1" thickTop="1" thickBot="1">
      <c r="A22" s="80">
        <v>8</v>
      </c>
      <c r="B22" s="81" t="s">
        <v>14</v>
      </c>
      <c r="C22" s="82" t="s">
        <v>20</v>
      </c>
      <c r="D22" s="83" t="s">
        <v>37</v>
      </c>
      <c r="E22" s="84" t="s">
        <v>25</v>
      </c>
      <c r="F22" s="85">
        <v>400</v>
      </c>
      <c r="G22" s="86"/>
      <c r="H22" s="87">
        <f>ROUND($G22*F22,2)</f>
        <v>0</v>
      </c>
    </row>
    <row r="23" spans="1:8" s="29" customFormat="1" ht="20.100000000000001" customHeight="1" thickBot="1">
      <c r="A23" s="38"/>
      <c r="B23" s="39"/>
      <c r="C23" s="40"/>
      <c r="D23" s="41" t="s">
        <v>38</v>
      </c>
      <c r="E23" s="42"/>
      <c r="F23" s="43"/>
      <c r="G23" s="44"/>
      <c r="H23" s="45">
        <f>SUM(H22:H22)</f>
        <v>0</v>
      </c>
    </row>
    <row r="24" spans="1:8" s="29" customFormat="1" ht="23.25" customHeight="1" thickBot="1">
      <c r="A24" s="88"/>
      <c r="B24" s="89"/>
      <c r="C24" s="89"/>
      <c r="D24" s="90" t="s">
        <v>39</v>
      </c>
      <c r="E24" s="91"/>
      <c r="F24" s="92"/>
      <c r="G24" s="93"/>
      <c r="H24" s="94">
        <f>H9+H13+H16+H20+H23</f>
        <v>0</v>
      </c>
    </row>
    <row r="25" spans="1:8" customFormat="1" ht="18" customHeight="1">
      <c r="A25" s="95"/>
      <c r="B25" s="95"/>
      <c r="C25" s="96" t="s">
        <v>40</v>
      </c>
      <c r="D25" s="96"/>
      <c r="E25" s="96"/>
      <c r="F25" s="96"/>
      <c r="G25" s="96"/>
      <c r="H25" s="97"/>
    </row>
    <row r="26" spans="1:8" customFormat="1" ht="43.5" customHeight="1">
      <c r="A26" s="98"/>
      <c r="B26" s="98"/>
      <c r="C26" s="99"/>
      <c r="D26" s="100"/>
      <c r="E26" s="96"/>
      <c r="F26" s="96"/>
      <c r="G26" s="96"/>
      <c r="H26" s="96"/>
    </row>
    <row r="27" spans="1:8" s="102" customFormat="1" hidden="1">
      <c r="A27" s="101"/>
      <c r="B27" s="101"/>
      <c r="C27" s="99"/>
      <c r="D27" s="100"/>
      <c r="E27" s="96"/>
      <c r="F27" s="96" t="s">
        <v>41</v>
      </c>
      <c r="G27" s="96"/>
      <c r="H27" s="96"/>
    </row>
    <row r="28" spans="1:8" customFormat="1" ht="18" customHeight="1">
      <c r="A28" s="99"/>
      <c r="B28" s="99"/>
      <c r="C28" s="99"/>
      <c r="D28" s="100"/>
      <c r="E28" s="96"/>
      <c r="F28" s="101"/>
      <c r="G28" s="96"/>
      <c r="H28" s="96"/>
    </row>
    <row r="29" spans="1:8" customFormat="1" hidden="1">
      <c r="A29" s="99"/>
      <c r="B29" s="99"/>
      <c r="C29" s="99"/>
      <c r="D29" s="100"/>
      <c r="E29" s="142" t="s">
        <v>42</v>
      </c>
      <c r="F29" s="142"/>
      <c r="G29" s="142"/>
      <c r="H29" s="96"/>
    </row>
    <row r="30" spans="1:8" customFormat="1" hidden="1">
      <c r="A30" s="99"/>
      <c r="B30" s="99"/>
      <c r="C30" s="99"/>
      <c r="D30" s="100"/>
      <c r="E30" s="96"/>
      <c r="F30" s="96"/>
      <c r="G30" s="96"/>
      <c r="H30" s="96"/>
    </row>
    <row r="31" spans="1:8" customFormat="1">
      <c r="A31" s="99"/>
      <c r="B31" s="99"/>
      <c r="C31" s="99"/>
      <c r="D31" s="100"/>
      <c r="E31" s="96"/>
      <c r="F31" s="96"/>
      <c r="G31" s="96"/>
      <c r="H31" s="96"/>
    </row>
    <row r="32" spans="1:8" customFormat="1">
      <c r="A32" s="99"/>
      <c r="B32" s="99"/>
      <c r="C32" s="99"/>
      <c r="D32" s="100"/>
      <c r="E32" s="96"/>
      <c r="F32" s="96"/>
      <c r="G32" s="96"/>
      <c r="H32" s="96"/>
    </row>
    <row r="33" spans="1:8" customFormat="1">
      <c r="A33" s="99"/>
      <c r="B33" s="99"/>
      <c r="C33" s="99"/>
      <c r="D33" s="100"/>
      <c r="E33" s="96"/>
      <c r="F33" s="96"/>
      <c r="G33" s="96"/>
      <c r="H33" s="96"/>
    </row>
    <row r="34" spans="1:8" customFormat="1">
      <c r="A34" s="99"/>
      <c r="B34" s="99"/>
      <c r="C34" s="99"/>
      <c r="D34" s="100"/>
      <c r="E34" s="96"/>
      <c r="F34" s="96"/>
      <c r="G34" s="96"/>
      <c r="H34" s="96"/>
    </row>
    <row r="195" spans="1:8" customFormat="1">
      <c r="A195" s="99"/>
      <c r="B195" s="99"/>
      <c r="C195" s="99"/>
      <c r="D195" s="100"/>
      <c r="E195" s="96"/>
      <c r="F195" s="96"/>
      <c r="G195" s="96"/>
      <c r="H195" s="96"/>
    </row>
    <row r="196" spans="1:8" customFormat="1">
      <c r="A196" s="99"/>
      <c r="B196" s="99"/>
      <c r="C196" s="99"/>
      <c r="D196" s="100"/>
      <c r="E196" s="96"/>
      <c r="F196" s="96"/>
      <c r="G196" s="96"/>
      <c r="H196" s="96"/>
    </row>
    <row r="197" spans="1:8" customFormat="1">
      <c r="A197" s="99"/>
      <c r="B197" s="99"/>
      <c r="C197" s="99"/>
      <c r="D197" s="100"/>
      <c r="E197" s="96"/>
      <c r="F197" s="96"/>
      <c r="G197" s="96"/>
      <c r="H197" s="96"/>
    </row>
    <row r="198" spans="1:8" customFormat="1">
      <c r="A198" s="99"/>
      <c r="B198" s="99"/>
      <c r="C198" s="99"/>
      <c r="D198" s="100"/>
      <c r="E198" s="96"/>
      <c r="F198" s="96"/>
      <c r="G198" s="96"/>
      <c r="H198" s="96"/>
    </row>
    <row r="199" spans="1:8" customFormat="1">
      <c r="A199" s="99"/>
      <c r="B199" s="99"/>
      <c r="C199" s="99"/>
      <c r="D199" s="100"/>
      <c r="E199" s="96"/>
      <c r="F199" s="96"/>
      <c r="G199" s="96"/>
      <c r="H199" s="96"/>
    </row>
    <row r="200" spans="1:8" customFormat="1">
      <c r="A200" s="99"/>
      <c r="B200" s="99"/>
      <c r="C200" s="99"/>
      <c r="D200" s="100"/>
      <c r="E200" s="96"/>
      <c r="F200" s="96"/>
      <c r="G200" s="96"/>
      <c r="H200" s="96"/>
    </row>
    <row r="201" spans="1:8" customFormat="1">
      <c r="A201" s="99"/>
      <c r="B201" s="99"/>
      <c r="C201" s="99"/>
      <c r="D201" s="100"/>
      <c r="E201" s="96"/>
      <c r="F201" s="96"/>
      <c r="G201" s="96"/>
      <c r="H201" s="96"/>
    </row>
    <row r="202" spans="1:8" customFormat="1">
      <c r="A202" s="99"/>
      <c r="B202" s="99"/>
      <c r="C202" s="99"/>
      <c r="D202" s="100"/>
      <c r="E202" s="96"/>
      <c r="F202" s="96"/>
      <c r="G202" s="96"/>
      <c r="H202" s="96"/>
    </row>
    <row r="203" spans="1:8" customFormat="1">
      <c r="A203" s="99">
        <v>34</v>
      </c>
      <c r="B203" s="99"/>
      <c r="C203" s="99"/>
      <c r="D203" s="100"/>
      <c r="E203" s="96"/>
      <c r="F203" s="96"/>
      <c r="G203" s="96"/>
      <c r="H203" s="96"/>
    </row>
  </sheetData>
  <mergeCells count="3">
    <mergeCell ref="A1:H1"/>
    <mergeCell ref="A2:H2"/>
    <mergeCell ref="E29:G29"/>
  </mergeCells>
  <pageMargins left="0.4" right="0.48000000000000004" top="0.66929133858267709" bottom="0.43307086614173257" header="0.31496062992126012" footer="0.39370078740157505"/>
  <pageSetup paperSize="9" scale="97" fitToWidth="0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sqref="A1:I1"/>
    </sheetView>
  </sheetViews>
  <sheetFormatPr defaultRowHeight="15"/>
  <cols>
    <col min="1" max="1" width="5.85546875" style="96" customWidth="1"/>
    <col min="2" max="2" width="13.42578125" style="96" customWidth="1"/>
    <col min="3" max="3" width="56.28515625" style="96" customWidth="1"/>
    <col min="4" max="8" width="16.7109375" style="96" hidden="1" customWidth="1"/>
    <col min="9" max="9" width="18.42578125" style="96" customWidth="1"/>
    <col min="10" max="10" width="9.140625" style="1" customWidth="1"/>
    <col min="11" max="16384" width="9.140625" style="1"/>
  </cols>
  <sheetData>
    <row r="1" spans="1:9" ht="28.5" customHeight="1">
      <c r="A1" s="143" t="s">
        <v>43</v>
      </c>
      <c r="B1" s="143"/>
      <c r="C1" s="143"/>
      <c r="D1" s="143"/>
      <c r="E1" s="143"/>
      <c r="F1" s="143"/>
      <c r="G1" s="143"/>
      <c r="H1" s="143"/>
      <c r="I1" s="143"/>
    </row>
    <row r="2" spans="1:9" s="3" customFormat="1" ht="28.5" customHeight="1" thickBot="1">
      <c r="A2" s="144" t="s">
        <v>44</v>
      </c>
      <c r="B2" s="144"/>
      <c r="C2" s="144"/>
      <c r="D2" s="144"/>
      <c r="E2" s="144"/>
      <c r="F2" s="144"/>
      <c r="G2" s="144"/>
      <c r="H2" s="144"/>
      <c r="I2" s="144"/>
    </row>
    <row r="3" spans="1:9" s="105" customFormat="1" ht="52.5" customHeight="1" thickBot="1">
      <c r="A3" s="104" t="s">
        <v>1</v>
      </c>
      <c r="B3" s="104" t="s">
        <v>3</v>
      </c>
      <c r="C3" s="104" t="s">
        <v>4</v>
      </c>
      <c r="D3" s="104" t="s">
        <v>45</v>
      </c>
      <c r="E3" s="104" t="s">
        <v>46</v>
      </c>
      <c r="F3" s="104" t="s">
        <v>47</v>
      </c>
      <c r="G3" s="104" t="s">
        <v>48</v>
      </c>
      <c r="H3" s="104" t="s">
        <v>49</v>
      </c>
      <c r="I3" s="104" t="s">
        <v>50</v>
      </c>
    </row>
    <row r="4" spans="1:9" s="107" customFormat="1" ht="24.95" customHeight="1" thickBot="1">
      <c r="A4" s="106">
        <v>1</v>
      </c>
      <c r="B4" s="106">
        <v>2</v>
      </c>
      <c r="C4" s="106">
        <v>3</v>
      </c>
      <c r="D4" s="106">
        <v>4</v>
      </c>
      <c r="E4" s="106">
        <v>5</v>
      </c>
      <c r="F4" s="106">
        <v>6</v>
      </c>
      <c r="G4" s="106">
        <v>7</v>
      </c>
      <c r="H4" s="106">
        <v>8</v>
      </c>
      <c r="I4" s="106">
        <v>4</v>
      </c>
    </row>
    <row r="5" spans="1:9" s="107" customFormat="1" ht="24.95" customHeight="1" thickBot="1">
      <c r="A5" s="145" t="s">
        <v>51</v>
      </c>
      <c r="B5" s="145"/>
      <c r="C5" s="145"/>
      <c r="D5" s="145"/>
      <c r="E5" s="145"/>
      <c r="F5" s="145"/>
      <c r="G5" s="145"/>
      <c r="H5" s="145"/>
      <c r="I5" s="145"/>
    </row>
    <row r="6" spans="1:9" s="29" customFormat="1" ht="24.95" customHeight="1">
      <c r="A6" s="64">
        <v>1</v>
      </c>
      <c r="B6" s="65" t="s">
        <v>52</v>
      </c>
      <c r="C6" s="65" t="s">
        <v>9</v>
      </c>
      <c r="D6" s="108"/>
      <c r="E6" s="108"/>
      <c r="F6" s="109"/>
      <c r="G6" s="108"/>
      <c r="H6" s="109"/>
      <c r="I6" s="110">
        <f>KO!H9</f>
        <v>0</v>
      </c>
    </row>
    <row r="7" spans="1:9" s="29" customFormat="1" ht="24.95" customHeight="1">
      <c r="A7" s="111">
        <v>2</v>
      </c>
      <c r="B7" s="48" t="s">
        <v>53</v>
      </c>
      <c r="C7" s="112" t="s">
        <v>54</v>
      </c>
      <c r="D7" s="113"/>
      <c r="E7" s="113"/>
      <c r="F7" s="114"/>
      <c r="G7" s="113"/>
      <c r="H7" s="114"/>
      <c r="I7" s="115">
        <f>KO!H13</f>
        <v>0</v>
      </c>
    </row>
    <row r="8" spans="1:9" s="29" customFormat="1" ht="24.95" customHeight="1">
      <c r="A8" s="61">
        <v>4</v>
      </c>
      <c r="B8" s="48" t="s">
        <v>55</v>
      </c>
      <c r="C8" s="112" t="s">
        <v>56</v>
      </c>
      <c r="D8" s="113"/>
      <c r="E8" s="113"/>
      <c r="F8" s="114"/>
      <c r="G8" s="113"/>
      <c r="H8" s="114"/>
      <c r="I8" s="115">
        <f>KO!H16</f>
        <v>0</v>
      </c>
    </row>
    <row r="9" spans="1:9" s="116" customFormat="1" ht="24.95" customHeight="1">
      <c r="A9" s="61">
        <v>5</v>
      </c>
      <c r="B9" s="48" t="s">
        <v>57</v>
      </c>
      <c r="C9" s="112" t="s">
        <v>58</v>
      </c>
      <c r="D9" s="113"/>
      <c r="E9" s="113"/>
      <c r="F9" s="114"/>
      <c r="G9" s="113"/>
      <c r="H9" s="114"/>
      <c r="I9" s="115">
        <f>KO!H20</f>
        <v>0</v>
      </c>
    </row>
    <row r="10" spans="1:9" s="116" customFormat="1" ht="24.95" customHeight="1" thickBot="1">
      <c r="A10" s="117">
        <v>6</v>
      </c>
      <c r="B10" s="55" t="s">
        <v>20</v>
      </c>
      <c r="C10" s="118" t="s">
        <v>59</v>
      </c>
      <c r="D10" s="119"/>
      <c r="E10" s="119"/>
      <c r="F10" s="120"/>
      <c r="G10" s="119"/>
      <c r="H10" s="120"/>
      <c r="I10" s="121">
        <f>KO!H23</f>
        <v>0</v>
      </c>
    </row>
    <row r="11" spans="1:9" s="29" customFormat="1" ht="24.95" customHeight="1">
      <c r="A11" s="122">
        <v>7</v>
      </c>
      <c r="B11" s="123"/>
      <c r="C11" s="124" t="s">
        <v>60</v>
      </c>
      <c r="D11" s="125" t="e">
        <f>SUM(#REF!)</f>
        <v>#REF!</v>
      </c>
      <c r="E11" s="125" t="e">
        <f>SUM(#REF!)</f>
        <v>#REF!</v>
      </c>
      <c r="F11" s="126" t="e">
        <f>SUM(#REF!)</f>
        <v>#REF!</v>
      </c>
      <c r="G11" s="125" t="e">
        <f>SUM(#REF!)</f>
        <v>#REF!</v>
      </c>
      <c r="H11" s="126" t="e">
        <f>SUM(#REF!)</f>
        <v>#REF!</v>
      </c>
      <c r="I11" s="127">
        <f>SUM(I6:I10)</f>
        <v>0</v>
      </c>
    </row>
    <row r="12" spans="1:9" s="29" customFormat="1" ht="24.95" customHeight="1" thickBot="1">
      <c r="A12" s="72">
        <v>8</v>
      </c>
      <c r="B12" s="73"/>
      <c r="C12" s="128" t="s">
        <v>61</v>
      </c>
      <c r="D12" s="129" t="e">
        <f>D11*22%</f>
        <v>#REF!</v>
      </c>
      <c r="E12" s="129" t="e">
        <f>E11*22%</f>
        <v>#REF!</v>
      </c>
      <c r="F12" s="130" t="e">
        <f>F11*22%</f>
        <v>#REF!</v>
      </c>
      <c r="G12" s="129" t="e">
        <f>G11*22%</f>
        <v>#REF!</v>
      </c>
      <c r="H12" s="130" t="e">
        <f>H11*22%</f>
        <v>#REF!</v>
      </c>
      <c r="I12" s="131">
        <f>ROUND(I11*0.23,2)</f>
        <v>0</v>
      </c>
    </row>
    <row r="13" spans="1:9" s="29" customFormat="1" ht="24.95" customHeight="1" thickTop="1" thickBot="1">
      <c r="A13" s="132">
        <v>9</v>
      </c>
      <c r="B13" s="133"/>
      <c r="C13" s="134" t="s">
        <v>62</v>
      </c>
      <c r="D13" s="135" t="e">
        <f>SUM(D11:D12)</f>
        <v>#REF!</v>
      </c>
      <c r="E13" s="135" t="e">
        <f>SUM(E11:E12)</f>
        <v>#REF!</v>
      </c>
      <c r="F13" s="136" t="e">
        <f>SUM(F11:F12)</f>
        <v>#REF!</v>
      </c>
      <c r="G13" s="135" t="e">
        <f>SUM(G11:G12)</f>
        <v>#REF!</v>
      </c>
      <c r="H13" s="136" t="e">
        <f>SUM(H11:H12)</f>
        <v>#REF!</v>
      </c>
      <c r="I13" s="137">
        <f>I12+I11</f>
        <v>0</v>
      </c>
    </row>
    <row r="14" spans="1:9" customFormat="1" ht="17.100000000000001" customHeight="1" thickTop="1">
      <c r="A14" s="96"/>
      <c r="B14" s="96" t="s">
        <v>63</v>
      </c>
      <c r="C14" s="96"/>
      <c r="D14" s="96"/>
      <c r="E14" s="96"/>
      <c r="F14" s="96"/>
      <c r="G14" s="96"/>
      <c r="H14" s="96"/>
      <c r="I14" s="96"/>
    </row>
    <row r="15" spans="1:9" customFormat="1" ht="17.100000000000001" customHeight="1">
      <c r="A15" s="96"/>
      <c r="B15" s="96" t="s">
        <v>64</v>
      </c>
      <c r="C15" s="96"/>
      <c r="D15" s="138"/>
      <c r="E15" s="138"/>
      <c r="F15" s="138"/>
      <c r="G15" s="138"/>
      <c r="H15" s="138"/>
      <c r="I15" s="138"/>
    </row>
    <row r="16" spans="1:9" customFormat="1" ht="17.100000000000001" customHeight="1">
      <c r="A16" s="96"/>
      <c r="B16" s="96"/>
      <c r="C16" s="139" t="s">
        <v>65</v>
      </c>
      <c r="D16" s="138"/>
      <c r="E16" s="138"/>
      <c r="F16" s="138"/>
      <c r="G16" s="138"/>
      <c r="H16" s="138"/>
      <c r="I16" s="138"/>
    </row>
    <row r="17" spans="1:9" customFormat="1" ht="34.5" customHeight="1">
      <c r="A17" s="96"/>
      <c r="B17" s="146"/>
      <c r="C17" s="146"/>
      <c r="D17" s="146"/>
      <c r="E17" s="146"/>
      <c r="F17" s="146"/>
      <c r="G17" s="146"/>
      <c r="H17" s="146"/>
      <c r="I17" s="146"/>
    </row>
    <row r="18" spans="1:9" customFormat="1" ht="17.100000000000001" customHeight="1">
      <c r="A18" s="96"/>
      <c r="B18" s="96"/>
      <c r="C18" s="96" t="s">
        <v>66</v>
      </c>
      <c r="D18" s="96"/>
      <c r="E18" s="96"/>
      <c r="F18" s="96"/>
      <c r="G18" s="96"/>
      <c r="H18" s="96"/>
      <c r="I18" s="96"/>
    </row>
    <row r="19" spans="1:9" customFormat="1" ht="17.100000000000001" customHeight="1">
      <c r="A19" s="96"/>
      <c r="B19" s="96"/>
      <c r="C19" s="101"/>
      <c r="D19" s="96"/>
      <c r="E19" s="96"/>
      <c r="F19" s="96"/>
      <c r="G19" s="96"/>
      <c r="H19" s="4" t="s">
        <v>67</v>
      </c>
      <c r="I19" s="96"/>
    </row>
    <row r="20" spans="1:9" customFormat="1" ht="50.25" customHeight="1">
      <c r="A20" s="96"/>
      <c r="B20" s="96"/>
      <c r="C20" s="4"/>
      <c r="D20" s="96"/>
      <c r="E20" s="96"/>
      <c r="F20" s="4"/>
      <c r="G20" s="96"/>
      <c r="H20" s="4"/>
      <c r="I20" s="96"/>
    </row>
    <row r="21" spans="1:9" customFormat="1" ht="17.100000000000001" customHeight="1">
      <c r="A21" s="96"/>
      <c r="B21" s="96"/>
      <c r="C21" s="103"/>
      <c r="D21" s="96"/>
      <c r="E21" s="96"/>
      <c r="F21" s="4"/>
      <c r="G21" s="96"/>
      <c r="H21" s="4" t="s">
        <v>68</v>
      </c>
      <c r="I21" s="96"/>
    </row>
    <row r="22" spans="1:9" customFormat="1" ht="17.100000000000001" customHeight="1">
      <c r="A22" s="96"/>
      <c r="B22" s="96"/>
      <c r="C22" s="4"/>
      <c r="D22" s="96"/>
      <c r="E22" s="96"/>
      <c r="F22" s="4"/>
      <c r="G22" s="96"/>
      <c r="H22" s="4" t="s">
        <v>69</v>
      </c>
      <c r="I22" s="96"/>
    </row>
    <row r="23" spans="1:9" customFormat="1" ht="17.100000000000001" customHeight="1">
      <c r="A23" s="96"/>
      <c r="B23" s="96"/>
      <c r="C23" s="4"/>
      <c r="D23" s="96"/>
      <c r="E23" s="96"/>
      <c r="F23" s="96"/>
      <c r="G23" s="96"/>
      <c r="H23" s="96"/>
      <c r="I23" s="96"/>
    </row>
    <row r="24" spans="1:9" customFormat="1">
      <c r="A24" s="96"/>
      <c r="B24" s="96"/>
      <c r="C24" s="96"/>
      <c r="D24" s="96"/>
      <c r="E24" s="96"/>
      <c r="F24" s="96"/>
      <c r="G24" s="96"/>
      <c r="H24" s="96"/>
      <c r="I24" s="96"/>
    </row>
    <row r="25" spans="1:9" customFormat="1">
      <c r="A25" s="96"/>
      <c r="B25" s="96"/>
      <c r="C25" s="96"/>
      <c r="D25" s="96"/>
      <c r="E25" s="96"/>
      <c r="F25" s="96"/>
      <c r="G25" s="96"/>
      <c r="H25" s="96"/>
      <c r="I25" s="96"/>
    </row>
    <row r="26" spans="1:9" customFormat="1">
      <c r="A26" s="96"/>
      <c r="B26" s="96"/>
      <c r="C26" s="96"/>
      <c r="D26" s="96"/>
      <c r="E26" s="96"/>
      <c r="F26" s="4"/>
      <c r="G26" s="96"/>
      <c r="H26" s="96"/>
      <c r="I26" s="96"/>
    </row>
  </sheetData>
  <mergeCells count="4">
    <mergeCell ref="A1:I1"/>
    <mergeCell ref="A2:I2"/>
    <mergeCell ref="A5:I5"/>
    <mergeCell ref="B17:I17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2019-10-17T17:41:32Z</cp:lastPrinted>
  <dcterms:created xsi:type="dcterms:W3CDTF">2004-04-13T06:47:34Z</dcterms:created>
  <dcterms:modified xsi:type="dcterms:W3CDTF">2019-11-27T08:15:52Z</dcterms:modified>
</cp:coreProperties>
</file>