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MZD - 2019\ZADANIA TEMATYCZNE\26 - BO\Załącznik nr 8 do SIWZ\8.2\Przedmiary\"/>
    </mc:Choice>
  </mc:AlternateContent>
  <bookViews>
    <workbookView xWindow="0" yWindow="0" windowWidth="15150" windowHeight="11055"/>
  </bookViews>
  <sheets>
    <sheet name="KO" sheetId="2" r:id="rId1"/>
    <sheet name="ZZK" sheetId="3" r:id="rId2"/>
  </sheets>
  <definedNames>
    <definedName name="_xlnm.Print_Area" localSheetId="0">KO!$A$1:$H$44</definedName>
    <definedName name="_xlnm.Print_Area" localSheetId="1">ZZK!$A$1:$I$20</definedName>
  </definedNames>
  <calcPr calcId="152511" iterate="1" fullPrecision="0"/>
</workbook>
</file>

<file path=xl/calcChain.xml><?xml version="1.0" encoding="utf-8"?>
<calcChain xmlns="http://schemas.openxmlformats.org/spreadsheetml/2006/main">
  <c r="H12" i="3" l="1"/>
  <c r="G12" i="3"/>
  <c r="G14" i="3" s="1"/>
  <c r="F12" i="3"/>
  <c r="E12" i="3"/>
  <c r="E14" i="3" s="1"/>
  <c r="D12" i="3"/>
  <c r="H14" i="3"/>
  <c r="F14" i="3"/>
  <c r="D14" i="3"/>
  <c r="H13" i="3"/>
  <c r="G13" i="3"/>
  <c r="F13" i="3"/>
  <c r="E13" i="3"/>
  <c r="D13" i="3"/>
  <c r="H36" i="2"/>
  <c r="H37" i="2" s="1"/>
  <c r="I11" i="3" s="1"/>
  <c r="H33" i="2"/>
  <c r="H32" i="2"/>
  <c r="H31" i="2"/>
  <c r="H30" i="2"/>
  <c r="H29" i="2"/>
  <c r="H26" i="2"/>
  <c r="H27" i="2" s="1"/>
  <c r="I9" i="3" s="1"/>
  <c r="H25" i="2"/>
  <c r="H22" i="2"/>
  <c r="H21" i="2"/>
  <c r="H18" i="2"/>
  <c r="H17" i="2"/>
  <c r="H14" i="2"/>
  <c r="H13" i="2"/>
  <c r="H12" i="2"/>
  <c r="H11" i="2"/>
  <c r="H10" i="2"/>
  <c r="H9" i="2"/>
  <c r="H8" i="2"/>
  <c r="H7" i="2"/>
  <c r="H23" i="2" l="1"/>
  <c r="I8" i="3" s="1"/>
  <c r="H34" i="2"/>
  <c r="I10" i="3" s="1"/>
  <c r="H15" i="2"/>
  <c r="H19" i="2"/>
  <c r="I7" i="3" s="1"/>
  <c r="H38" i="2" l="1"/>
  <c r="I6" i="3"/>
  <c r="I12" i="3" s="1"/>
  <c r="I13" i="3" s="1"/>
  <c r="I14" i="3" s="1"/>
</calcChain>
</file>

<file path=xl/sharedStrings.xml><?xml version="1.0" encoding="utf-8"?>
<sst xmlns="http://schemas.openxmlformats.org/spreadsheetml/2006/main" count="139" uniqueCount="91">
  <si>
    <t>Przebudowa chodnika na ulicy Szczepanowskiego w Lesznie</t>
  </si>
  <si>
    <t>Lp.</t>
  </si>
  <si>
    <t>KodCPV</t>
  </si>
  <si>
    <t>Pozycja Specyfikacji Technicznej</t>
  </si>
  <si>
    <t>Wyszczególnienie elementów rozliczeniowych</t>
  </si>
  <si>
    <t>Nazwa jednostki</t>
  </si>
  <si>
    <t>Ilość
jednostek</t>
  </si>
  <si>
    <t>Cena jedn. (PLN*)</t>
  </si>
  <si>
    <t>Wartość (PLN*)
II etap</t>
  </si>
  <si>
    <t>ROBOTY PRZYGOTOWAWCZE</t>
  </si>
  <si>
    <t>45100000-8</t>
  </si>
  <si>
    <t>D.01.01.01A.</t>
  </si>
  <si>
    <t xml:space="preserve">Roboty pomiarowe - odtworzenie trasy i punktów pomiarowych </t>
  </si>
  <si>
    <t>km</t>
  </si>
  <si>
    <t>45233140-2</t>
  </si>
  <si>
    <t>D.03.02.01A</t>
  </si>
  <si>
    <t xml:space="preserve">Regulacja wysokościowa istniejących urządzeń infrastruktury technicznej </t>
  </si>
  <si>
    <t>szt</t>
  </si>
  <si>
    <t xml:space="preserve">Regulacja  włazów kanalizacyjnych </t>
  </si>
  <si>
    <t>D.01.02.04</t>
  </si>
  <si>
    <t>Roboty rozbiórkowe płytki betonowej</t>
  </si>
  <si>
    <r>
      <t>m</t>
    </r>
    <r>
      <rPr>
        <vertAlign val="superscript"/>
        <sz val="10"/>
        <color rgb="FF000000"/>
        <rFont val="Arial"/>
        <family val="2"/>
        <charset val="238"/>
      </rPr>
      <t>2</t>
    </r>
  </si>
  <si>
    <t>Rozbiórka nawierzchni z trylinki</t>
  </si>
  <si>
    <t>Rozbiórka podbudowy  betonowej</t>
  </si>
  <si>
    <t>Rozbiórka krawężnika betonowego</t>
  </si>
  <si>
    <t>mb</t>
  </si>
  <si>
    <t>Rozbiórka ścieku betonowego</t>
  </si>
  <si>
    <t xml:space="preserve">RAZEM   ROBOTY PRZYGOTOWAWCZE                                                                                                </t>
  </si>
  <si>
    <t xml:space="preserve">                    ROBOTY ZIEMNE</t>
  </si>
  <si>
    <t>D.02.01.01</t>
  </si>
  <si>
    <t>Wykonanie koryta z odwozem gruntu na odkład na 10 km</t>
  </si>
  <si>
    <r>
      <t>m</t>
    </r>
    <r>
      <rPr>
        <vertAlign val="superscript"/>
        <sz val="10"/>
        <color rgb="FF000000"/>
        <rFont val="Arial"/>
        <family val="2"/>
        <charset val="238"/>
      </rPr>
      <t>3</t>
    </r>
  </si>
  <si>
    <t>D.04.01.01.</t>
  </si>
  <si>
    <t>Profilowanie i zagęszczenie podłoża</t>
  </si>
  <si>
    <t xml:space="preserve">RAZEM   ROBOTY ZIEMNE                                                                                              </t>
  </si>
  <si>
    <t xml:space="preserve">                    PODBUDOWY</t>
  </si>
  <si>
    <t>11</t>
  </si>
  <si>
    <t>D.04.04.02.</t>
  </si>
  <si>
    <t>Podbudowa zasadnicza z kamienia łamanego stabilizowanego mechanicznie 0/31,5 gr. 15 cm ( zjazdy do posesji )</t>
  </si>
  <si>
    <t>12</t>
  </si>
  <si>
    <t>D.04.05.01A.</t>
  </si>
  <si>
    <t>Warstwa wzmacniająca podłoże z gruntu stabilizowanego cementem gr. 15 cm, (chodniki i zjazdy do posesji )</t>
  </si>
  <si>
    <t>RAZEM PODBUDOWY</t>
  </si>
  <si>
    <t xml:space="preserve">                   NAWIERZCHNIE</t>
  </si>
  <si>
    <t>D.05.03.23A</t>
  </si>
  <si>
    <t>Ułożenie kostki betonowej brukowej  gr. 8,0 cm szarej , na podsypce cementowo - piaskowej gr. 3,0 cm - chodnik</t>
  </si>
  <si>
    <t>D.05.03.05B</t>
  </si>
  <si>
    <t>Ułożenie kostki betonowej brukowej gr. 8 cm kolorowej, na podsypce cementowo- piaskowej gr 3 cm- zjazdy do posesji</t>
  </si>
  <si>
    <t xml:space="preserve">                  ELEMENTY ULIC</t>
  </si>
  <si>
    <t>D.08.01.01</t>
  </si>
  <si>
    <t>Ustawienie krawężnika betonowego 15x30 cm  na podsypce cementowo-piaskowej gr. 3,0 cm wraz z ławą betonową z oporem</t>
  </si>
  <si>
    <t>Ułożenie krawężnika betonowego 15x22 cm - najazdowego- na podsypce cementowo - piaskowej gr 3,0 cm wraz z ławą betonową z oporem</t>
  </si>
  <si>
    <t>D.08.01.01A</t>
  </si>
  <si>
    <t>Ułożenie opornika betonowego na ławie betonowej z oporem</t>
  </si>
  <si>
    <t>Ustawienie obrzeża betonowego na ławie betonowej z oporem</t>
  </si>
  <si>
    <t>D.08.05.06A</t>
  </si>
  <si>
    <t>Ułożenie ścieku z dwóch rzędów kostki betonowej na ławie betonowej</t>
  </si>
  <si>
    <t>RAZEM  ELEMENTY  ULIC</t>
  </si>
  <si>
    <t xml:space="preserve">                ZIELEŃ</t>
  </si>
  <si>
    <t>Roboty ziemne - wykonanie poboczy i zieleni</t>
  </si>
  <si>
    <t>RAZEM  ZIELEŃ</t>
  </si>
  <si>
    <t>OGÓŁEM - suma pozycji 1 - 20</t>
  </si>
  <si>
    <t>* Ceny jednostkowe i wartości robót należy podawać w PLN  z dokładnością do  0,01 PLN</t>
  </si>
  <si>
    <t>Opracował:</t>
  </si>
  <si>
    <t>inż.. Krzysztof Marchwicki</t>
  </si>
  <si>
    <t>ZBIORCZE ZESTAWIENIE KOSZTÓW INWESTYCJI</t>
  </si>
  <si>
    <t>Odcinek I</t>
  </si>
  <si>
    <t>Odcinek II</t>
  </si>
  <si>
    <t>Odcinek III</t>
  </si>
  <si>
    <t>Odcinek IV</t>
  </si>
  <si>
    <t>Odcinek V</t>
  </si>
  <si>
    <t>R A Z E M</t>
  </si>
  <si>
    <t>BRANŻA  DROGOWA</t>
  </si>
  <si>
    <t>D.01.00.00.</t>
  </si>
  <si>
    <t>D.02.00.00.</t>
  </si>
  <si>
    <t>ROBOTY ZIEMNE</t>
  </si>
  <si>
    <t>D.04.00.00.</t>
  </si>
  <si>
    <t>PODBUDOWY</t>
  </si>
  <si>
    <t>D.05.00.00.</t>
  </si>
  <si>
    <t>NAWIERZCHNIE</t>
  </si>
  <si>
    <t>D.08.00.00</t>
  </si>
  <si>
    <t>ELEMENTY  ULIC</t>
  </si>
  <si>
    <t>ROBOTY WYKOŃCZENIOWE</t>
  </si>
  <si>
    <t>Razem - suma poz. 1 do 6</t>
  </si>
  <si>
    <t>Podatek VAT - 23%  poz. 7</t>
  </si>
  <si>
    <t>OGÓŁEM - suma poz.  7 i 8</t>
  </si>
  <si>
    <t>* Ceny jednostkowe i wartości robót należy podawać w PLN  z dokładnością do  0,01 PLN.</t>
  </si>
  <si>
    <t xml:space="preserve">    Ceny jednostkowe należy podawać bez VAT</t>
  </si>
  <si>
    <t xml:space="preserve">                                                                                     Sporządził</t>
  </si>
  <si>
    <t>Sporządził:</t>
  </si>
  <si>
    <t>KOSZTORYS  OFERTOWY  -  BARANŻA  DROGOWA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</si>
</sst>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#,##0&quot; &quot;;[Red]&quot;-&quot;#,##0&quot; &quot;"/>
    <numFmt numFmtId="166" formatCode="#,##0.00&quot;,     &quot;;&quot;-&quot;#,##0.00&quot;,     &quot;;&quot; -&quot;#&quot;      &quot;;@&quot; &quot;"/>
    <numFmt numFmtId="167" formatCode="#,##0&quot; F &quot;;[Red]&quot;(&quot;#,##0&quot; F)&quot;"/>
    <numFmt numFmtId="168" formatCode="#,##0.00&quot; F &quot;;[Red]&quot;(&quot;#,##0.00&quot; F)&quot;"/>
    <numFmt numFmtId="169" formatCode="&quot; &quot;#,##0.00&quot;    &quot;;&quot;-&quot;#,##0.00&quot;    &quot;;&quot; -&quot;00&quot;    &quot;;&quot; &quot;@&quot; &quot;"/>
  </numFmts>
  <fonts count="54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zcionka tekstu podstawowego"/>
      <charset val="238"/>
    </font>
    <font>
      <sz val="11"/>
      <color rgb="FFFFFFFF"/>
      <name val="Calibri"/>
      <family val="2"/>
      <charset val="238"/>
    </font>
    <font>
      <sz val="11"/>
      <color rgb="FFFFFFFF"/>
      <name val="Czcionka tekstu podstawowego"/>
      <charset val="238"/>
    </font>
    <font>
      <sz val="11"/>
      <color rgb="FF000000"/>
      <name val="Helv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sz val="11"/>
      <color rgb="FF333399"/>
      <name val="Czcionka tekstu podstawowego"/>
      <charset val="238"/>
    </font>
    <font>
      <sz val="11"/>
      <color rgb="FF3F3F76"/>
      <name val="Czcionka tekstu podstawowego"/>
      <charset val="238"/>
    </font>
    <font>
      <b/>
      <sz val="11"/>
      <color rgb="FF333333"/>
      <name val="Czcionka tekstu podstawowego"/>
      <charset val="238"/>
    </font>
    <font>
      <b/>
      <sz val="11"/>
      <color rgb="FF3F3F3F"/>
      <name val="Czcionka tekstu podstawowego"/>
      <charset val="238"/>
    </font>
    <font>
      <sz val="11"/>
      <color rgb="FF008000"/>
      <name val="Czcionka tekstu podstawowego"/>
      <charset val="238"/>
    </font>
    <font>
      <sz val="11"/>
      <color rgb="FF006100"/>
      <name val="Czcionka tekstu podstawowego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zcionka tekstu podstawowego"/>
      <charset val="238"/>
    </font>
    <font>
      <sz val="11"/>
      <color rgb="FFFA7D00"/>
      <name val="Czcionka tekstu podstawowego"/>
      <charset val="238"/>
    </font>
    <font>
      <b/>
      <sz val="11"/>
      <color rgb="FFFFFFFF"/>
      <name val="Czcionka tekstu podstawowego"/>
      <charset val="238"/>
    </font>
    <font>
      <sz val="11"/>
      <color rgb="FFFF9900"/>
      <name val="Calibri"/>
      <family val="2"/>
      <charset val="238"/>
    </font>
    <font>
      <b/>
      <sz val="15"/>
      <color rgb="FF003366"/>
      <name val="Czcionka tekstu podstawowego"/>
      <charset val="238"/>
    </font>
    <font>
      <b/>
      <sz val="15"/>
      <color rgb="FF1F497D"/>
      <name val="Czcionka tekstu podstawowego"/>
      <charset val="238"/>
    </font>
    <font>
      <b/>
      <sz val="13"/>
      <color rgb="FF003366"/>
      <name val="Czcionka tekstu podstawowego"/>
      <charset val="238"/>
    </font>
    <font>
      <b/>
      <sz val="13"/>
      <color rgb="FF1F497D"/>
      <name val="Czcionka tekstu podstawowego"/>
      <charset val="238"/>
    </font>
    <font>
      <b/>
      <sz val="11"/>
      <color rgb="FF003366"/>
      <name val="Czcionka tekstu podstawowego"/>
      <charset val="238"/>
    </font>
    <font>
      <b/>
      <sz val="11"/>
      <color rgb="FF1F497D"/>
      <name val="Czcionka tekstu podstawowego"/>
      <charset val="238"/>
    </font>
    <font>
      <sz val="11"/>
      <color rgb="FF993300"/>
      <name val="Calibri"/>
      <family val="2"/>
      <charset val="238"/>
    </font>
    <font>
      <sz val="11"/>
      <color rgb="FF993300"/>
      <name val="Czcionka tekstu podstawowego"/>
      <charset val="238"/>
    </font>
    <font>
      <sz val="11"/>
      <color rgb="FF9C6500"/>
      <name val="Czcionka tekstu podstawowego"/>
      <charset val="238"/>
    </font>
    <font>
      <sz val="11"/>
      <color rgb="FF000000"/>
      <name val="Arial CE"/>
      <charset val="238"/>
    </font>
    <font>
      <sz val="11"/>
      <color rgb="FF000000"/>
      <name val="Times New Roman"/>
      <family val="1"/>
      <charset val="238"/>
    </font>
    <font>
      <b/>
      <sz val="11"/>
      <color rgb="FFFF9900"/>
      <name val="Czcionka tekstu podstawowego"/>
      <charset val="238"/>
    </font>
    <font>
      <b/>
      <sz val="11"/>
      <color rgb="FFFA7D00"/>
      <name val="Czcionka tekstu podstawowego"/>
      <charset val="238"/>
    </font>
    <font>
      <b/>
      <sz val="11"/>
      <color rgb="FF333333"/>
      <name val="Calibri"/>
      <family val="2"/>
      <charset val="238"/>
    </font>
    <font>
      <b/>
      <sz val="11"/>
      <color rgb="FF000000"/>
      <name val="Czcionka tekstu podstawowego"/>
      <charset val="238"/>
    </font>
    <font>
      <i/>
      <sz val="11"/>
      <color rgb="FF808080"/>
      <name val="Czcionka tekstu podstawowego"/>
      <charset val="238"/>
    </font>
    <font>
      <i/>
      <sz val="11"/>
      <color rgb="FF7F7F7F"/>
      <name val="Czcionka tekstu podstawowego"/>
      <charset val="238"/>
    </font>
    <font>
      <sz val="11"/>
      <color rgb="FFFF0000"/>
      <name val="Czcionka tekstu podstawowego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b/>
      <sz val="18"/>
      <color rgb="FF1F497D"/>
      <name val="Cambria"/>
      <family val="1"/>
      <charset val="238"/>
    </font>
    <font>
      <sz val="11"/>
      <color rgb="FFFF0000"/>
      <name val="Calibri"/>
      <family val="2"/>
      <charset val="238"/>
    </font>
    <font>
      <sz val="11"/>
      <color rgb="FF800080"/>
      <name val="Czcionka tekstu podstawowego"/>
      <charset val="238"/>
    </font>
    <font>
      <sz val="11"/>
      <color rgb="FF9C0006"/>
      <name val="Czcionka tekstu podstawowego"/>
      <charset val="238"/>
    </font>
    <font>
      <b/>
      <sz val="14"/>
      <color rgb="FF000000"/>
      <name val="Arial Black"/>
      <family val="2"/>
      <charset val="238"/>
    </font>
    <font>
      <sz val="12"/>
      <color rgb="FF000000"/>
      <name val="Calibri"/>
      <family val="2"/>
      <charset val="238"/>
    </font>
    <font>
      <vertAlign val="superscript"/>
      <sz val="10"/>
      <color rgb="FF000000"/>
      <name val="Arial"/>
      <family val="2"/>
      <charset val="238"/>
    </font>
    <font>
      <b/>
      <sz val="11"/>
      <color rgb="FFFF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53">
    <fill>
      <patternFill patternType="none"/>
    </fill>
    <fill>
      <patternFill patternType="gray125"/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DCE6F1"/>
        <bgColor rgb="FFDCE6F1"/>
      </patternFill>
    </fill>
    <fill>
      <patternFill patternType="solid">
        <fgColor rgb="FFF2DCDB"/>
        <bgColor rgb="FFF2DCDB"/>
      </patternFill>
    </fill>
    <fill>
      <patternFill patternType="solid">
        <fgColor rgb="FFEBF1DE"/>
        <bgColor rgb="FFEBF1DE"/>
      </patternFill>
    </fill>
    <fill>
      <patternFill patternType="solid">
        <fgColor rgb="FFE4DFEC"/>
        <bgColor rgb="FFE4DFEC"/>
      </patternFill>
    </fill>
    <fill>
      <patternFill patternType="solid">
        <fgColor rgb="FFDAEEF3"/>
        <bgColor rgb="FFDAEEF3"/>
      </patternFill>
    </fill>
    <fill>
      <patternFill patternType="solid">
        <fgColor rgb="FFFDE9D9"/>
        <bgColor rgb="FFFDE9D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B8CCE4"/>
        <bgColor rgb="FFB8CCE4"/>
      </patternFill>
    </fill>
    <fill>
      <patternFill patternType="solid">
        <fgColor rgb="FFE6B8B7"/>
        <bgColor rgb="FFE6B8B7"/>
      </patternFill>
    </fill>
    <fill>
      <patternFill patternType="solid">
        <fgColor rgb="FFD8E4BC"/>
        <bgColor rgb="FFD8E4BC"/>
      </patternFill>
    </fill>
    <fill>
      <patternFill patternType="solid">
        <fgColor rgb="FFCCC0DA"/>
        <bgColor rgb="FFCCC0DA"/>
      </patternFill>
    </fill>
    <fill>
      <patternFill patternType="solid">
        <fgColor rgb="FFB7DEE8"/>
        <bgColor rgb="FFB7DEE8"/>
      </patternFill>
    </fill>
    <fill>
      <patternFill patternType="solid">
        <fgColor rgb="FFFCD5B4"/>
        <bgColor rgb="FFFCD5B4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95B3D7"/>
        <bgColor rgb="FF95B3D7"/>
      </patternFill>
    </fill>
    <fill>
      <patternFill patternType="solid">
        <fgColor rgb="FFDA9694"/>
        <bgColor rgb="FFDA9694"/>
      </patternFill>
    </fill>
    <fill>
      <patternFill patternType="solid">
        <fgColor rgb="FFC4D79B"/>
        <bgColor rgb="FFC4D79B"/>
      </patternFill>
    </fill>
    <fill>
      <patternFill patternType="solid">
        <fgColor rgb="FFB1A0C7"/>
        <bgColor rgb="FFB1A0C7"/>
      </patternFill>
    </fill>
    <fill>
      <patternFill patternType="solid">
        <fgColor rgb="FF92CDDC"/>
        <bgColor rgb="FF92CDDC"/>
      </patternFill>
    </fill>
    <fill>
      <patternFill patternType="solid">
        <fgColor rgb="FFFABF8F"/>
        <bgColor rgb="FFFABF8F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4F81BD"/>
        <bgColor rgb="FF4F81BD"/>
      </patternFill>
    </fill>
    <fill>
      <patternFill patternType="solid">
        <fgColor rgb="FFC0504D"/>
        <bgColor rgb="FFC0504D"/>
      </patternFill>
    </fill>
    <fill>
      <patternFill patternType="solid">
        <fgColor rgb="FF9BBB59"/>
        <bgColor rgb="FF9BBB59"/>
      </patternFill>
    </fill>
    <fill>
      <patternFill patternType="solid">
        <fgColor rgb="FF8064A2"/>
        <bgColor rgb="FF8064A2"/>
      </patternFill>
    </fill>
    <fill>
      <patternFill patternType="solid">
        <fgColor rgb="FF4BACC6"/>
        <bgColor rgb="FF4BACC6"/>
      </patternFill>
    </fill>
    <fill>
      <patternFill patternType="solid">
        <fgColor rgb="FFF79646"/>
        <bgColor rgb="FFF79646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2F2F2"/>
        <bgColor rgb="FFF2F2F2"/>
      </patternFill>
    </fill>
    <fill>
      <patternFill patternType="solid">
        <fgColor rgb="FFC6EFCE"/>
        <bgColor rgb="FFC6EFCE"/>
      </patternFill>
    </fill>
    <fill>
      <patternFill patternType="solid">
        <fgColor rgb="FFA5A5A5"/>
        <bgColor rgb="FFA5A5A5"/>
      </patternFill>
    </fill>
    <fill>
      <patternFill patternType="solid">
        <fgColor rgb="FFFFFF99"/>
        <bgColor rgb="FFFFFF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  <fill>
      <patternFill patternType="solid">
        <fgColor rgb="FFFFC7CE"/>
        <bgColor rgb="FFFFC7CE"/>
      </patternFill>
    </fill>
  </fills>
  <borders count="7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medium">
        <color rgb="FF95B3D7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medium">
        <color rgb="FF339966"/>
      </left>
      <right style="thin">
        <color rgb="FF339966"/>
      </right>
      <top style="medium">
        <color rgb="FF339966"/>
      </top>
      <bottom/>
      <diagonal/>
    </border>
    <border>
      <left style="thin">
        <color rgb="FF339966"/>
      </left>
      <right style="thin">
        <color rgb="FF339966"/>
      </right>
      <top style="medium">
        <color rgb="FF339966"/>
      </top>
      <bottom/>
      <diagonal/>
    </border>
    <border>
      <left style="thin">
        <color rgb="FF339966"/>
      </left>
      <right/>
      <top style="medium">
        <color rgb="FF339966"/>
      </top>
      <bottom/>
      <diagonal/>
    </border>
    <border>
      <left style="dotted">
        <color rgb="FF339966"/>
      </left>
      <right style="medium">
        <color rgb="FF339966"/>
      </right>
      <top style="medium">
        <color rgb="FF339966"/>
      </top>
      <bottom/>
      <diagonal/>
    </border>
    <border>
      <left style="medium">
        <color rgb="FF339966"/>
      </left>
      <right style="thin">
        <color rgb="FF339966"/>
      </right>
      <top style="thin">
        <color rgb="FF339966"/>
      </top>
      <bottom style="double">
        <color rgb="FF339966"/>
      </bottom>
      <diagonal/>
    </border>
    <border>
      <left style="thin">
        <color rgb="FF339966"/>
      </left>
      <right style="thin">
        <color rgb="FF339966"/>
      </right>
      <top style="thin">
        <color rgb="FF339966"/>
      </top>
      <bottom style="double">
        <color rgb="FF339966"/>
      </bottom>
      <diagonal/>
    </border>
    <border>
      <left style="thin">
        <color rgb="FF339966"/>
      </left>
      <right/>
      <top style="thin">
        <color rgb="FF339966"/>
      </top>
      <bottom style="double">
        <color rgb="FF339966"/>
      </bottom>
      <diagonal/>
    </border>
    <border>
      <left style="dotted">
        <color rgb="FF339966"/>
      </left>
      <right style="medium">
        <color rgb="FF339966"/>
      </right>
      <top style="thin">
        <color rgb="FF339966"/>
      </top>
      <bottom style="double">
        <color rgb="FF339966"/>
      </bottom>
      <diagonal/>
    </border>
    <border>
      <left style="medium">
        <color rgb="FF339966"/>
      </left>
      <right/>
      <top style="double">
        <color rgb="FF339966"/>
      </top>
      <bottom style="double">
        <color rgb="FF339966"/>
      </bottom>
      <diagonal/>
    </border>
    <border>
      <left/>
      <right/>
      <top style="double">
        <color rgb="FF339966"/>
      </top>
      <bottom style="double">
        <color rgb="FF339966"/>
      </bottom>
      <diagonal/>
    </border>
    <border>
      <left/>
      <right style="medium">
        <color rgb="FF339966"/>
      </right>
      <top style="double">
        <color rgb="FF339966"/>
      </top>
      <bottom style="double">
        <color rgb="FF339966"/>
      </bottom>
      <diagonal/>
    </border>
    <border>
      <left style="medium">
        <color rgb="FF339966"/>
      </left>
      <right style="thin">
        <color rgb="FF339966"/>
      </right>
      <top style="double">
        <color rgb="FF339966"/>
      </top>
      <bottom style="thin">
        <color rgb="FF339966"/>
      </bottom>
      <diagonal/>
    </border>
    <border>
      <left style="thin">
        <color rgb="FF339966"/>
      </left>
      <right style="thin">
        <color rgb="FF339966"/>
      </right>
      <top style="double">
        <color rgb="FF339966"/>
      </top>
      <bottom style="thin">
        <color rgb="FF339966"/>
      </bottom>
      <diagonal/>
    </border>
    <border>
      <left style="thin">
        <color rgb="FF339966"/>
      </left>
      <right style="medium">
        <color rgb="FF339966"/>
      </right>
      <top style="double">
        <color rgb="FF339966"/>
      </top>
      <bottom style="thin">
        <color rgb="FF339966"/>
      </bottom>
      <diagonal/>
    </border>
    <border>
      <left style="medium">
        <color rgb="FF339966"/>
      </left>
      <right style="thin">
        <color rgb="FF339966"/>
      </right>
      <top style="thin">
        <color rgb="FF339966"/>
      </top>
      <bottom style="thin">
        <color rgb="FF339966"/>
      </bottom>
      <diagonal/>
    </border>
    <border>
      <left style="thin">
        <color rgb="FF339966"/>
      </left>
      <right style="thin">
        <color rgb="FF339966"/>
      </right>
      <top style="thin">
        <color rgb="FF339966"/>
      </top>
      <bottom style="thin">
        <color rgb="FF339966"/>
      </bottom>
      <diagonal/>
    </border>
    <border>
      <left style="thin">
        <color rgb="FF339966"/>
      </left>
      <right style="medium">
        <color rgb="FF339966"/>
      </right>
      <top style="thin">
        <color rgb="FF339966"/>
      </top>
      <bottom style="thin">
        <color rgb="FF339966"/>
      </bottom>
      <diagonal/>
    </border>
    <border>
      <left style="medium">
        <color rgb="FF339966"/>
      </left>
      <right style="thin">
        <color rgb="FF339966"/>
      </right>
      <top style="thin">
        <color rgb="FF339966"/>
      </top>
      <bottom style="medium">
        <color rgb="FF339966"/>
      </bottom>
      <diagonal/>
    </border>
    <border>
      <left style="thin">
        <color rgb="FF339966"/>
      </left>
      <right style="thin">
        <color rgb="FF339966"/>
      </right>
      <top style="thin">
        <color rgb="FF339966"/>
      </top>
      <bottom style="medium">
        <color rgb="FF339966"/>
      </bottom>
      <diagonal/>
    </border>
    <border>
      <left style="thin">
        <color rgb="FF339966"/>
      </left>
      <right style="medium">
        <color rgb="FF339966"/>
      </right>
      <top style="thin">
        <color rgb="FF339966"/>
      </top>
      <bottom style="medium">
        <color rgb="FF339966"/>
      </bottom>
      <diagonal/>
    </border>
    <border>
      <left style="medium">
        <color rgb="FF339966"/>
      </left>
      <right/>
      <top/>
      <bottom style="medium">
        <color rgb="FF339966"/>
      </bottom>
      <diagonal/>
    </border>
    <border>
      <left/>
      <right/>
      <top/>
      <bottom style="medium">
        <color rgb="FF339966"/>
      </bottom>
      <diagonal/>
    </border>
    <border>
      <left/>
      <right style="thin">
        <color rgb="FF339966"/>
      </right>
      <top/>
      <bottom style="medium">
        <color rgb="FF339966"/>
      </bottom>
      <diagonal/>
    </border>
    <border>
      <left style="thin">
        <color rgb="FF339966"/>
      </left>
      <right/>
      <top/>
      <bottom/>
      <diagonal/>
    </border>
    <border>
      <left/>
      <right style="medium">
        <color rgb="FF339966"/>
      </right>
      <top/>
      <bottom style="medium">
        <color rgb="FF339966"/>
      </bottom>
      <diagonal/>
    </border>
    <border>
      <left style="medium">
        <color rgb="FF339966"/>
      </left>
      <right/>
      <top style="medium">
        <color rgb="FF339966"/>
      </top>
      <bottom style="medium">
        <color rgb="FF339966"/>
      </bottom>
      <diagonal/>
    </border>
    <border>
      <left/>
      <right/>
      <top style="medium">
        <color rgb="FF339966"/>
      </top>
      <bottom style="medium">
        <color rgb="FF339966"/>
      </bottom>
      <diagonal/>
    </border>
    <border>
      <left/>
      <right style="thin">
        <color rgb="FF339966"/>
      </right>
      <top style="medium">
        <color rgb="FF339966"/>
      </top>
      <bottom style="medium">
        <color rgb="FF339966"/>
      </bottom>
      <diagonal/>
    </border>
    <border>
      <left style="thin">
        <color rgb="FF339966"/>
      </left>
      <right/>
      <top style="medium">
        <color rgb="FF339966"/>
      </top>
      <bottom style="medium">
        <color rgb="FF339966"/>
      </bottom>
      <diagonal/>
    </border>
    <border>
      <left/>
      <right style="medium">
        <color rgb="FF339966"/>
      </right>
      <top style="medium">
        <color rgb="FF339966"/>
      </top>
      <bottom style="medium">
        <color rgb="FF339966"/>
      </bottom>
      <diagonal/>
    </border>
    <border>
      <left style="medium">
        <color rgb="FF339966"/>
      </left>
      <right style="thin">
        <color rgb="FF339966"/>
      </right>
      <top/>
      <bottom style="thin">
        <color rgb="FF339966"/>
      </bottom>
      <diagonal/>
    </border>
    <border>
      <left style="thin">
        <color rgb="FF339966"/>
      </left>
      <right style="thin">
        <color rgb="FF339966"/>
      </right>
      <top/>
      <bottom style="thin">
        <color rgb="FF339966"/>
      </bottom>
      <diagonal/>
    </border>
    <border>
      <left style="thin">
        <color rgb="FF339966"/>
      </left>
      <right style="medium">
        <color rgb="FF339966"/>
      </right>
      <top/>
      <bottom style="thin">
        <color rgb="FF339966"/>
      </bottom>
      <diagonal/>
    </border>
    <border>
      <left style="medium">
        <color rgb="FF339966"/>
      </left>
      <right style="thin">
        <color rgb="FF339966"/>
      </right>
      <top style="thin">
        <color rgb="FF339966"/>
      </top>
      <bottom/>
      <diagonal/>
    </border>
    <border>
      <left style="thin">
        <color rgb="FF339966"/>
      </left>
      <right style="thin">
        <color rgb="FF339966"/>
      </right>
      <top style="thin">
        <color rgb="FF339966"/>
      </top>
      <bottom/>
      <diagonal/>
    </border>
    <border>
      <left style="thin">
        <color rgb="FF339966"/>
      </left>
      <right style="medium">
        <color rgb="FF339966"/>
      </right>
      <top style="thin">
        <color rgb="FF339966"/>
      </top>
      <bottom/>
      <diagonal/>
    </border>
    <border>
      <left style="medium">
        <color rgb="FF339966"/>
      </left>
      <right style="thin">
        <color rgb="FF339966"/>
      </right>
      <top/>
      <bottom/>
      <diagonal/>
    </border>
    <border>
      <left style="thin">
        <color rgb="FF339966"/>
      </left>
      <right style="thin">
        <color rgb="FF339966"/>
      </right>
      <top/>
      <bottom/>
      <diagonal/>
    </border>
    <border>
      <left style="dotted">
        <color rgb="FF339966"/>
      </left>
      <right style="medium">
        <color rgb="FF339966"/>
      </right>
      <top/>
      <bottom/>
      <diagonal/>
    </border>
    <border>
      <left style="medium">
        <color rgb="FF339966"/>
      </left>
      <right style="thin">
        <color rgb="FF00B050"/>
      </right>
      <top/>
      <bottom style="medium">
        <color rgb="FF339966"/>
      </bottom>
      <diagonal/>
    </border>
    <border>
      <left style="thin">
        <color rgb="FF00B050"/>
      </left>
      <right style="thin">
        <color rgb="FF00B050"/>
      </right>
      <top/>
      <bottom style="medium">
        <color rgb="FF339966"/>
      </bottom>
      <diagonal/>
    </border>
    <border>
      <left style="thin">
        <color rgb="FF00B050"/>
      </left>
      <right/>
      <top/>
      <bottom style="medium">
        <color rgb="FF339966"/>
      </bottom>
      <diagonal/>
    </border>
    <border>
      <left/>
      <right/>
      <top style="thin">
        <color rgb="FF4F6228"/>
      </top>
      <bottom/>
      <diagonal/>
    </border>
    <border>
      <left style="medium">
        <color rgb="FF339966"/>
      </left>
      <right style="medium">
        <color rgb="FF339966"/>
      </right>
      <top style="medium">
        <color rgb="FF339966"/>
      </top>
      <bottom style="medium">
        <color rgb="FF339966"/>
      </bottom>
      <diagonal/>
    </border>
    <border>
      <left style="thin">
        <color rgb="FF339966"/>
      </left>
      <right/>
      <top/>
      <bottom style="thin">
        <color rgb="FF339966"/>
      </bottom>
      <diagonal/>
    </border>
    <border>
      <left style="medium">
        <color rgb="FF339966"/>
      </left>
      <right style="medium">
        <color rgb="FF339966"/>
      </right>
      <top style="medium">
        <color rgb="FF339966"/>
      </top>
      <bottom style="thin">
        <color rgb="FF339966"/>
      </bottom>
      <diagonal/>
    </border>
    <border>
      <left style="thin">
        <color rgb="FF339966"/>
      </left>
      <right/>
      <top style="thin">
        <color rgb="FF339966"/>
      </top>
      <bottom style="thin">
        <color rgb="FF339966"/>
      </bottom>
      <diagonal/>
    </border>
    <border>
      <left style="medium">
        <color rgb="FF339966"/>
      </left>
      <right style="medium">
        <color rgb="FF339966"/>
      </right>
      <top style="thin">
        <color rgb="FF339966"/>
      </top>
      <bottom style="thin">
        <color rgb="FF339966"/>
      </bottom>
      <diagonal/>
    </border>
    <border>
      <left style="thin">
        <color rgb="FF339966"/>
      </left>
      <right/>
      <top style="thin">
        <color rgb="FF339966"/>
      </top>
      <bottom style="medium">
        <color rgb="FF339966"/>
      </bottom>
      <diagonal/>
    </border>
    <border>
      <left style="medium">
        <color rgb="FF339966"/>
      </left>
      <right style="medium">
        <color rgb="FF339966"/>
      </right>
      <top style="thin">
        <color rgb="FF339966"/>
      </top>
      <bottom style="medium">
        <color rgb="FF339966"/>
      </bottom>
      <diagonal/>
    </border>
    <border>
      <left style="medium">
        <color rgb="FF339966"/>
      </left>
      <right style="thin">
        <color rgb="FF339966"/>
      </right>
      <top style="medium">
        <color rgb="FF339966"/>
      </top>
      <bottom style="thin">
        <color rgb="FF339966"/>
      </bottom>
      <diagonal/>
    </border>
    <border>
      <left style="thin">
        <color rgb="FF339966"/>
      </left>
      <right style="thin">
        <color rgb="FF339966"/>
      </right>
      <top style="medium">
        <color rgb="FF339966"/>
      </top>
      <bottom style="thin">
        <color rgb="FF339966"/>
      </bottom>
      <diagonal/>
    </border>
    <border>
      <left style="thin">
        <color rgb="FF339966"/>
      </left>
      <right/>
      <top style="medium">
        <color rgb="FF339966"/>
      </top>
      <bottom style="thin">
        <color rgb="FF339966"/>
      </bottom>
      <diagonal/>
    </border>
    <border>
      <left style="thin">
        <color rgb="FF339966"/>
      </left>
      <right/>
      <top style="thin">
        <color rgb="FF339966"/>
      </top>
      <bottom/>
      <diagonal/>
    </border>
    <border>
      <left style="medium">
        <color rgb="FF339966"/>
      </left>
      <right style="medium">
        <color rgb="FF339966"/>
      </right>
      <top style="thin">
        <color rgb="FF339966"/>
      </top>
      <bottom/>
      <diagonal/>
    </border>
    <border>
      <left style="medium">
        <color rgb="FF339966"/>
      </left>
      <right style="thin">
        <color rgb="FF339966"/>
      </right>
      <top style="double">
        <color rgb="FF339966"/>
      </top>
      <bottom style="double">
        <color rgb="FF339966"/>
      </bottom>
      <diagonal/>
    </border>
    <border>
      <left style="thin">
        <color rgb="FF339966"/>
      </left>
      <right style="thin">
        <color rgb="FF339966"/>
      </right>
      <top style="double">
        <color rgb="FF339966"/>
      </top>
      <bottom style="double">
        <color rgb="FF339966"/>
      </bottom>
      <diagonal/>
    </border>
    <border>
      <left style="thin">
        <color rgb="FF339966"/>
      </left>
      <right/>
      <top style="double">
        <color rgb="FF339966"/>
      </top>
      <bottom style="double">
        <color rgb="FF339966"/>
      </bottom>
      <diagonal/>
    </border>
    <border>
      <left style="medium">
        <color rgb="FF339966"/>
      </left>
      <right style="medium">
        <color rgb="FF339966"/>
      </right>
      <top style="double">
        <color rgb="FF339966"/>
      </top>
      <bottom style="double">
        <color rgb="FF339966"/>
      </bottom>
      <diagonal/>
    </border>
  </borders>
  <cellStyleXfs count="221">
    <xf numFmtId="0" fontId="0" fillId="0" borderId="0"/>
    <xf numFmtId="0" fontId="1" fillId="2" borderId="0" applyNumberFormat="0" applyFont="0" applyBorder="0" applyAlignment="0" applyProtection="0"/>
    <xf numFmtId="0" fontId="1" fillId="3" borderId="0" applyNumberFormat="0" applyFont="0" applyBorder="0" applyAlignment="0" applyProtection="0"/>
    <xf numFmtId="0" fontId="1" fillId="4" borderId="0" applyNumberFormat="0" applyFont="0" applyBorder="0" applyAlignment="0" applyProtection="0"/>
    <xf numFmtId="0" fontId="1" fillId="5" borderId="0" applyNumberFormat="0" applyFont="0" applyBorder="0" applyAlignment="0" applyProtection="0"/>
    <xf numFmtId="0" fontId="1" fillId="6" borderId="0" applyNumberFormat="0" applyFont="0" applyBorder="0" applyAlignment="0" applyProtection="0"/>
    <xf numFmtId="0" fontId="1" fillId="7" borderId="0" applyNumberFormat="0" applyFont="0" applyBorder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1" fillId="14" borderId="0" applyNumberFormat="0" applyFont="0" applyBorder="0" applyAlignment="0" applyProtection="0"/>
    <xf numFmtId="0" fontId="1" fillId="15" borderId="0" applyNumberFormat="0" applyFont="0" applyBorder="0" applyAlignment="0" applyProtection="0"/>
    <xf numFmtId="0" fontId="1" fillId="16" borderId="0" applyNumberFormat="0" applyFont="0" applyBorder="0" applyAlignment="0" applyProtection="0"/>
    <xf numFmtId="0" fontId="1" fillId="5" borderId="0" applyNumberFormat="0" applyFont="0" applyBorder="0" applyAlignment="0" applyProtection="0"/>
    <xf numFmtId="0" fontId="1" fillId="14" borderId="0" applyNumberFormat="0" applyFont="0" applyBorder="0" applyAlignment="0" applyProtection="0"/>
    <xf numFmtId="0" fontId="1" fillId="17" borderId="0" applyNumberFormat="0" applyFon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5" borderId="0" applyNumberFormat="0" applyBorder="0" applyAlignment="0" applyProtection="0"/>
    <xf numFmtId="0" fontId="2" fillId="21" borderId="0" applyNumberFormat="0" applyBorder="0" applyAlignment="0" applyProtection="0"/>
    <xf numFmtId="0" fontId="2" fillId="14" borderId="0" applyNumberFormat="0" applyBorder="0" applyAlignment="0" applyProtection="0"/>
    <xf numFmtId="0" fontId="2" fillId="22" borderId="0" applyNumberFormat="0" applyBorder="0" applyAlignment="0" applyProtection="0"/>
    <xf numFmtId="0" fontId="2" fillId="17" borderId="0" applyNumberFormat="0" applyBorder="0" applyAlignment="0" applyProtection="0"/>
    <xf numFmtId="0" fontId="2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15" borderId="0" applyNumberFormat="0" applyBorder="0" applyAlignment="0" applyProtection="0"/>
    <xf numFmtId="0" fontId="4" fillId="29" borderId="0" applyNumberFormat="0" applyBorder="0" applyAlignment="0" applyProtection="0"/>
    <xf numFmtId="0" fontId="4" fillId="16" borderId="0" applyNumberFormat="0" applyBorder="0" applyAlignment="0" applyProtection="0"/>
    <xf numFmtId="0" fontId="4" fillId="30" borderId="0" applyNumberFormat="0" applyBorder="0" applyAlignment="0" applyProtection="0"/>
    <xf numFmtId="0" fontId="4" fillId="25" borderId="0" applyNumberFormat="0" applyBorder="0" applyAlignment="0" applyProtection="0"/>
    <xf numFmtId="0" fontId="4" fillId="31" borderId="0" applyNumberFormat="0" applyBorder="0" applyAlignment="0" applyProtection="0"/>
    <xf numFmtId="0" fontId="4" fillId="26" borderId="0" applyNumberFormat="0" applyBorder="0" applyAlignment="0" applyProtection="0"/>
    <xf numFmtId="0" fontId="4" fillId="32" borderId="0" applyNumberFormat="0" applyBorder="0" applyAlignment="0" applyProtection="0"/>
    <xf numFmtId="0" fontId="4" fillId="27" borderId="0" applyNumberFormat="0" applyBorder="0" applyAlignment="0" applyProtection="0"/>
    <xf numFmtId="0" fontId="4" fillId="33" borderId="0" applyNumberFormat="0" applyBorder="0" applyAlignment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37" borderId="0" applyNumberFormat="0" applyBorder="0" applyAlignment="0" applyProtection="0"/>
    <xf numFmtId="0" fontId="4" fillId="34" borderId="0" applyNumberFormat="0" applyBorder="0" applyAlignment="0" applyProtection="0"/>
    <xf numFmtId="0" fontId="4" fillId="38" borderId="0" applyNumberFormat="0" applyBorder="0" applyAlignment="0" applyProtection="0"/>
    <xf numFmtId="0" fontId="4" fillId="35" borderId="0" applyNumberFormat="0" applyBorder="0" applyAlignment="0" applyProtection="0"/>
    <xf numFmtId="0" fontId="4" fillId="39" borderId="0" applyNumberFormat="0" applyBorder="0" applyAlignment="0" applyProtection="0"/>
    <xf numFmtId="0" fontId="4" fillId="36" borderId="0" applyNumberFormat="0" applyBorder="0" applyAlignment="0" applyProtection="0"/>
    <xf numFmtId="0" fontId="4" fillId="40" borderId="0" applyNumberFormat="0" applyBorder="0" applyAlignment="0" applyProtection="0"/>
    <xf numFmtId="0" fontId="4" fillId="25" borderId="0" applyNumberFormat="0" applyBorder="0" applyAlignment="0" applyProtection="0"/>
    <xf numFmtId="0" fontId="4" fillId="41" borderId="0" applyNumberFormat="0" applyBorder="0" applyAlignment="0" applyProtection="0"/>
    <xf numFmtId="0" fontId="4" fillId="26" borderId="0" applyNumberFormat="0" applyBorder="0" applyAlignment="0" applyProtection="0"/>
    <xf numFmtId="0" fontId="4" fillId="42" borderId="0" applyNumberFormat="0" applyBorder="0" applyAlignment="0" applyProtection="0"/>
    <xf numFmtId="0" fontId="4" fillId="37" borderId="0" applyNumberFormat="0" applyBorder="0" applyAlignment="0" applyProtection="0"/>
    <xf numFmtId="0" fontId="4" fillId="43" borderId="0" applyNumberFormat="0" applyBorder="0" applyAlignment="0" applyProtection="0"/>
    <xf numFmtId="0" fontId="6" fillId="3" borderId="0" applyNumberFormat="0" applyBorder="0" applyAlignment="0" applyProtection="0"/>
    <xf numFmtId="0" fontId="7" fillId="44" borderId="6" applyNumberFormat="0" applyAlignment="0" applyProtection="0"/>
    <xf numFmtId="0" fontId="8" fillId="45" borderId="7" applyNumberFormat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9" fillId="7" borderId="6" applyNumberFormat="0" applyAlignment="0" applyProtection="0"/>
    <xf numFmtId="0" fontId="10" fillId="7" borderId="1" applyNumberFormat="0" applyAlignment="0" applyProtection="0"/>
    <xf numFmtId="0" fontId="11" fillId="44" borderId="8" applyNumberFormat="0" applyAlignment="0" applyProtection="0"/>
    <xf numFmtId="0" fontId="12" fillId="46" borderId="2" applyNumberFormat="0" applyAlignment="0" applyProtection="0"/>
    <xf numFmtId="0" fontId="13" fillId="4" borderId="0" applyNumberFormat="0" applyBorder="0" applyAlignment="0" applyProtection="0"/>
    <xf numFmtId="0" fontId="14" fillId="47" borderId="0" applyNumberFormat="0" applyBorder="0" applyAlignment="0" applyProtection="0"/>
    <xf numFmtId="169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6" applyNumberFormat="0" applyAlignment="0" applyProtection="0"/>
    <xf numFmtId="0" fontId="21" fillId="0" borderId="12" applyNumberFormat="0" applyFill="0" applyAlignment="0" applyProtection="0"/>
    <xf numFmtId="0" fontId="22" fillId="0" borderId="3" applyNumberFormat="0" applyFill="0" applyAlignment="0" applyProtection="0"/>
    <xf numFmtId="0" fontId="23" fillId="45" borderId="7" applyNumberFormat="0" applyAlignment="0" applyProtection="0"/>
    <xf numFmtId="0" fontId="23" fillId="48" borderId="4" applyNumberFormat="0" applyAlignment="0" applyProtection="0"/>
    <xf numFmtId="0" fontId="24" fillId="0" borderId="12" applyNumberFormat="0" applyFill="0" applyAlignment="0" applyProtection="0"/>
    <xf numFmtId="0" fontId="25" fillId="0" borderId="9" applyNumberFormat="0" applyFill="0" applyAlignment="0" applyProtection="0"/>
    <xf numFmtId="0" fontId="26" fillId="0" borderId="13" applyNumberFormat="0" applyFill="0" applyAlignment="0" applyProtection="0"/>
    <xf numFmtId="0" fontId="27" fillId="0" borderId="10" applyNumberFormat="0" applyFill="0" applyAlignment="0" applyProtection="0"/>
    <xf numFmtId="0" fontId="28" fillId="0" borderId="14" applyNumberFormat="0" applyFill="0" applyAlignment="0" applyProtection="0"/>
    <xf numFmtId="0" fontId="29" fillId="0" borderId="11" applyNumberFormat="0" applyFill="0" applyAlignment="0" applyProtection="0"/>
    <xf numFmtId="0" fontId="30" fillId="0" borderId="15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49" borderId="0" applyNumberFormat="0" applyBorder="0" applyAlignment="0" applyProtection="0"/>
    <xf numFmtId="0" fontId="32" fillId="49" borderId="0" applyNumberFormat="0" applyBorder="0" applyAlignment="0" applyProtection="0"/>
    <xf numFmtId="0" fontId="33" fillId="50" borderId="0" applyNumberFormat="0" applyBorder="0" applyAlignment="0" applyProtection="0"/>
    <xf numFmtId="0" fontId="1" fillId="0" borderId="0" applyNumberFormat="0" applyFont="0" applyFill="0" applyBorder="0" applyAlignment="0" applyProtection="0"/>
    <xf numFmtId="0" fontId="5" fillId="0" borderId="0" applyNumberFormat="0" applyBorder="0" applyProtection="0"/>
    <xf numFmtId="0" fontId="34" fillId="0" borderId="0" applyNumberFormat="0" applyBorder="0" applyProtection="0"/>
    <xf numFmtId="0" fontId="35" fillId="0" borderId="0" applyNumberFormat="0" applyBorder="0" applyProtection="0"/>
    <xf numFmtId="0" fontId="35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2" fillId="0" borderId="0" applyNumberFormat="0" applyBorder="0" applyProtection="0"/>
    <xf numFmtId="0" fontId="35" fillId="0" borderId="0" applyNumberFormat="0" applyBorder="0" applyProtection="0"/>
    <xf numFmtId="0" fontId="35" fillId="0" borderId="0" applyNumberFormat="0" applyBorder="0" applyProtection="0"/>
    <xf numFmtId="0" fontId="35" fillId="0" borderId="0" applyNumberFormat="0" applyBorder="0" applyProtection="0"/>
    <xf numFmtId="0" fontId="1" fillId="51" borderId="16" applyNumberFormat="0" applyFont="0" applyAlignment="0" applyProtection="0"/>
    <xf numFmtId="0" fontId="36" fillId="44" borderId="6" applyNumberFormat="0" applyAlignment="0" applyProtection="0"/>
    <xf numFmtId="0" fontId="37" fillId="46" borderId="1" applyNumberFormat="0" applyAlignment="0" applyProtection="0"/>
    <xf numFmtId="0" fontId="1" fillId="0" borderId="0" applyNumberFormat="0" applyFont="0" applyFill="0" applyBorder="0" applyProtection="0">
      <alignment vertical="top" wrapText="1"/>
    </xf>
    <xf numFmtId="0" fontId="38" fillId="44" borderId="8" applyNumberFormat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5" fillId="0" borderId="0" applyNumberFormat="0" applyBorder="0" applyProtection="0"/>
    <xf numFmtId="0" fontId="39" fillId="0" borderId="17" applyNumberFormat="0" applyFill="0" applyAlignment="0" applyProtection="0"/>
    <xf numFmtId="0" fontId="39" fillId="0" borderId="18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17" applyNumberFormat="0" applyFill="0" applyAlignment="0" applyProtection="0"/>
    <xf numFmtId="0" fontId="43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" fillId="51" borderId="16" applyNumberFormat="0" applyFont="0" applyAlignment="0" applyProtection="0"/>
    <xf numFmtId="0" fontId="1" fillId="51" borderId="5" applyNumberFormat="0" applyFont="0" applyAlignment="0" applyProtection="0"/>
    <xf numFmtId="0" fontId="46" fillId="0" borderId="0" applyNumberFormat="0" applyFill="0" applyBorder="0" applyAlignment="0" applyProtection="0"/>
    <xf numFmtId="0" fontId="47" fillId="3" borderId="0" applyNumberFormat="0" applyBorder="0" applyAlignment="0" applyProtection="0"/>
    <xf numFmtId="0" fontId="48" fillId="52" borderId="0" applyNumberFormat="0" applyBorder="0" applyAlignment="0" applyProtection="0"/>
  </cellStyleXfs>
  <cellXfs count="160">
    <xf numFmtId="0" fontId="0" fillId="0" borderId="0" xfId="0"/>
    <xf numFmtId="0" fontId="0" fillId="0" borderId="0" xfId="0" applyFill="1" applyAlignment="1">
      <alignment vertical="top"/>
    </xf>
    <xf numFmtId="0" fontId="0" fillId="0" borderId="0" xfId="0" applyFill="1" applyAlignment="1">
      <alignment horizontal="center" vertical="top" wrapText="1"/>
    </xf>
    <xf numFmtId="0" fontId="50" fillId="0" borderId="0" xfId="0" applyFont="1" applyFill="1" applyAlignment="1">
      <alignment vertical="top"/>
    </xf>
    <xf numFmtId="0" fontId="0" fillId="0" borderId="0" xfId="0" applyFill="1" applyAlignment="1">
      <alignment horizontal="center" vertical="top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9" fontId="0" fillId="0" borderId="20" xfId="0" applyNumberFormat="1" applyBorder="1" applyAlignment="1">
      <alignment horizontal="center" vertical="center" wrapText="1"/>
    </xf>
    <xf numFmtId="164" fontId="0" fillId="0" borderId="21" xfId="0" applyNumberFormat="1" applyBorder="1" applyAlignment="1">
      <alignment horizontal="center"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2" xfId="0" applyNumberFormat="1" applyBorder="1" applyAlignment="1">
      <alignment horizontal="center" vertical="center" wrapText="1"/>
    </xf>
    <xf numFmtId="1" fontId="0" fillId="0" borderId="23" xfId="0" applyNumberFormat="1" applyBorder="1" applyAlignment="1">
      <alignment horizontal="center" vertical="center" wrapText="1"/>
    </xf>
    <xf numFmtId="1" fontId="0" fillId="0" borderId="24" xfId="0" applyNumberFormat="1" applyBorder="1" applyAlignment="1">
      <alignment horizontal="center" vertical="center" wrapText="1"/>
    </xf>
    <xf numFmtId="1" fontId="0" fillId="0" borderId="25" xfId="0" applyNumberFormat="1" applyBorder="1" applyAlignment="1">
      <alignment horizontal="center" vertical="center" wrapText="1"/>
    </xf>
    <xf numFmtId="1" fontId="0" fillId="0" borderId="26" xfId="0" applyNumberFormat="1" applyBorder="1" applyAlignment="1">
      <alignment horizontal="center" vertical="center" wrapText="1"/>
    </xf>
    <xf numFmtId="1" fontId="0" fillId="0" borderId="0" xfId="0" applyNumberFormat="1" applyFill="1" applyAlignment="1">
      <alignment horizontal="center" vertical="center"/>
    </xf>
    <xf numFmtId="0" fontId="0" fillId="13" borderId="27" xfId="0" applyFill="1" applyBorder="1" applyAlignment="1">
      <alignment horizontal="center" vertical="center" wrapText="1"/>
    </xf>
    <xf numFmtId="0" fontId="0" fillId="13" borderId="28" xfId="0" applyFill="1" applyBorder="1" applyAlignment="1">
      <alignment horizontal="center" vertical="center" wrapText="1"/>
    </xf>
    <xf numFmtId="0" fontId="0" fillId="13" borderId="28" xfId="0" applyFill="1" applyBorder="1" applyAlignment="1">
      <alignment horizontal="center" vertical="center"/>
    </xf>
    <xf numFmtId="0" fontId="44" fillId="13" borderId="28" xfId="0" applyFont="1" applyFill="1" applyBorder="1" applyAlignment="1">
      <alignment horizontal="left" vertical="center" wrapText="1"/>
    </xf>
    <xf numFmtId="164" fontId="0" fillId="13" borderId="28" xfId="0" applyNumberFormat="1" applyFill="1" applyBorder="1" applyAlignment="1">
      <alignment horizontal="center" vertical="center"/>
    </xf>
    <xf numFmtId="4" fontId="0" fillId="13" borderId="28" xfId="0" applyNumberFormat="1" applyFill="1" applyBorder="1" applyAlignment="1">
      <alignment horizontal="center" vertical="center"/>
    </xf>
    <xf numFmtId="4" fontId="0" fillId="13" borderId="29" xfId="0" applyNumberForma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1" xfId="0" applyBorder="1" applyAlignment="1">
      <alignment horizontal="left" vertical="center" wrapText="1"/>
    </xf>
    <xf numFmtId="164" fontId="0" fillId="0" borderId="31" xfId="0" applyNumberFormat="1" applyFill="1" applyBorder="1" applyAlignment="1">
      <alignment horizontal="center" vertical="center" wrapText="1"/>
    </xf>
    <xf numFmtId="4" fontId="0" fillId="0" borderId="31" xfId="0" applyNumberFormat="1" applyBorder="1" applyAlignment="1">
      <alignment horizontal="center" vertical="center"/>
    </xf>
    <xf numFmtId="4" fontId="0" fillId="0" borderId="32" xfId="0" applyNumberForma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49" fontId="0" fillId="0" borderId="34" xfId="0" applyNumberFormat="1" applyBorder="1" applyAlignment="1">
      <alignment horizontal="left" vertical="center" wrapText="1"/>
    </xf>
    <xf numFmtId="164" fontId="0" fillId="0" borderId="34" xfId="0" applyNumberFormat="1" applyFill="1" applyBorder="1" applyAlignment="1">
      <alignment horizontal="center" vertical="center" wrapText="1"/>
    </xf>
    <xf numFmtId="4" fontId="0" fillId="0" borderId="34" xfId="0" applyNumberFormat="1" applyBorder="1" applyAlignment="1">
      <alignment horizontal="center" vertical="center"/>
    </xf>
    <xf numFmtId="4" fontId="0" fillId="0" borderId="35" xfId="0" applyNumberFormat="1" applyFill="1" applyBorder="1" applyAlignment="1">
      <alignment horizontal="center" vertical="center" wrapText="1"/>
    </xf>
    <xf numFmtId="164" fontId="0" fillId="0" borderId="34" xfId="0" applyNumberFormat="1" applyBorder="1" applyAlignment="1">
      <alignment horizontal="center" vertical="center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49" fontId="0" fillId="0" borderId="37" xfId="0" applyNumberFormat="1" applyBorder="1" applyAlignment="1">
      <alignment horizontal="left" vertical="center" wrapText="1"/>
    </xf>
    <xf numFmtId="164" fontId="0" fillId="0" borderId="37" xfId="0" applyNumberFormat="1" applyFill="1" applyBorder="1" applyAlignment="1">
      <alignment horizontal="center" vertical="center" wrapText="1"/>
    </xf>
    <xf numFmtId="4" fontId="0" fillId="0" borderId="37" xfId="0" applyNumberFormat="1" applyBorder="1" applyAlignment="1">
      <alignment horizontal="center" vertical="center"/>
    </xf>
    <xf numFmtId="4" fontId="0" fillId="0" borderId="38" xfId="0" applyNumberForma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/>
    </xf>
    <xf numFmtId="49" fontId="0" fillId="0" borderId="41" xfId="0" applyNumberFormat="1" applyBorder="1" applyAlignment="1">
      <alignment horizontal="left" vertical="center" wrapText="1"/>
    </xf>
    <xf numFmtId="164" fontId="0" fillId="0" borderId="42" xfId="0" applyNumberFormat="1" applyBorder="1" applyAlignment="1">
      <alignment horizontal="center" vertical="center"/>
    </xf>
    <xf numFmtId="164" fontId="0" fillId="0" borderId="40" xfId="0" applyNumberFormat="1" applyFill="1" applyBorder="1" applyAlignment="1">
      <alignment horizontal="center" vertical="center" wrapText="1"/>
    </xf>
    <xf numFmtId="4" fontId="0" fillId="0" borderId="40" xfId="0" applyNumberFormat="1" applyBorder="1" applyAlignment="1">
      <alignment horizontal="center" vertical="center"/>
    </xf>
    <xf numFmtId="4" fontId="0" fillId="0" borderId="43" xfId="0" applyNumberFormat="1" applyFill="1" applyBorder="1" applyAlignment="1">
      <alignment horizontal="center" vertical="center" wrapText="1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5" xfId="0" applyBorder="1" applyAlignment="1">
      <alignment horizontal="left" vertical="center" wrapText="1"/>
    </xf>
    <xf numFmtId="49" fontId="44" fillId="0" borderId="46" xfId="0" applyNumberFormat="1" applyFont="1" applyBorder="1" applyAlignment="1">
      <alignment horizontal="left" vertical="center" wrapText="1"/>
    </xf>
    <xf numFmtId="164" fontId="0" fillId="0" borderId="47" xfId="0" applyNumberFormat="1" applyBorder="1" applyAlignment="1">
      <alignment horizontal="center" vertical="center"/>
    </xf>
    <xf numFmtId="164" fontId="0" fillId="0" borderId="45" xfId="0" applyNumberFormat="1" applyFill="1" applyBorder="1" applyAlignment="1">
      <alignment horizontal="center" vertical="center"/>
    </xf>
    <xf numFmtId="4" fontId="0" fillId="0" borderId="45" xfId="0" applyNumberFormat="1" applyBorder="1" applyAlignment="1">
      <alignment horizontal="center" vertical="center"/>
    </xf>
    <xf numFmtId="4" fontId="44" fillId="0" borderId="48" xfId="0" applyNumberFormat="1" applyFont="1" applyFill="1" applyBorder="1" applyAlignment="1">
      <alignment horizontal="center" vertical="center"/>
    </xf>
    <xf numFmtId="0" fontId="0" fillId="0" borderId="37" xfId="0" applyBorder="1" applyAlignment="1">
      <alignment horizontal="left" vertical="center" wrapText="1"/>
    </xf>
    <xf numFmtId="164" fontId="0" fillId="0" borderId="37" xfId="0" applyNumberFormat="1" applyFill="1" applyBorder="1" applyAlignment="1">
      <alignment horizontal="center" vertical="center"/>
    </xf>
    <xf numFmtId="4" fontId="0" fillId="0" borderId="38" xfId="0" applyNumberFormat="1" applyFill="1" applyBorder="1" applyAlignment="1">
      <alignment horizontal="center" vertical="center"/>
    </xf>
    <xf numFmtId="49" fontId="0" fillId="0" borderId="30" xfId="0" applyNumberFormat="1" applyBorder="1" applyAlignment="1">
      <alignment horizontal="center" vertical="center"/>
    </xf>
    <xf numFmtId="49" fontId="0" fillId="0" borderId="31" xfId="0" applyNumberFormat="1" applyBorder="1" applyAlignment="1">
      <alignment horizontal="center" vertical="center"/>
    </xf>
    <xf numFmtId="49" fontId="0" fillId="0" borderId="31" xfId="0" applyNumberFormat="1" applyBorder="1" applyAlignment="1">
      <alignment vertical="center" wrapText="1"/>
    </xf>
    <xf numFmtId="49" fontId="0" fillId="0" borderId="33" xfId="0" applyNumberFormat="1" applyBorder="1" applyAlignment="1">
      <alignment horizontal="center" vertical="center"/>
    </xf>
    <xf numFmtId="49" fontId="0" fillId="0" borderId="34" xfId="0" applyNumberFormat="1" applyBorder="1" applyAlignment="1">
      <alignment horizontal="center" vertical="center"/>
    </xf>
    <xf numFmtId="49" fontId="0" fillId="0" borderId="34" xfId="0" applyNumberFormat="1" applyBorder="1" applyAlignment="1">
      <alignment vertical="center" wrapText="1"/>
    </xf>
    <xf numFmtId="164" fontId="0" fillId="0" borderId="34" xfId="0" applyNumberFormat="1" applyFill="1" applyBorder="1" applyAlignment="1">
      <alignment horizontal="center" vertical="center"/>
    </xf>
    <xf numFmtId="4" fontId="0" fillId="0" borderId="35" xfId="0" applyNumberFormat="1" applyFill="1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49" fontId="0" fillId="0" borderId="31" xfId="0" applyNumberFormat="1" applyBorder="1" applyAlignment="1">
      <alignment horizontal="left" vertical="center" wrapText="1"/>
    </xf>
    <xf numFmtId="164" fontId="0" fillId="0" borderId="31" xfId="0" applyNumberFormat="1" applyFill="1" applyBorder="1" applyAlignment="1">
      <alignment horizontal="center" vertical="center"/>
    </xf>
    <xf numFmtId="4" fontId="0" fillId="0" borderId="32" xfId="0" applyNumberFormat="1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164" fontId="0" fillId="0" borderId="31" xfId="0" applyNumberForma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0" xfId="0" applyBorder="1" applyAlignment="1">
      <alignment horizontal="center" vertical="center" wrapText="1"/>
    </xf>
    <xf numFmtId="49" fontId="0" fillId="0" borderId="50" xfId="0" applyNumberFormat="1" applyBorder="1" applyAlignment="1">
      <alignment horizontal="left" vertical="center" wrapText="1"/>
    </xf>
    <xf numFmtId="164" fontId="0" fillId="0" borderId="50" xfId="0" applyNumberFormat="1" applyBorder="1" applyAlignment="1">
      <alignment horizontal="center" vertical="center"/>
    </xf>
    <xf numFmtId="164" fontId="0" fillId="0" borderId="50" xfId="0" applyNumberFormat="1" applyFill="1" applyBorder="1" applyAlignment="1">
      <alignment horizontal="center" vertical="center"/>
    </xf>
    <xf numFmtId="4" fontId="0" fillId="0" borderId="50" xfId="0" applyNumberFormat="1" applyBorder="1" applyAlignment="1">
      <alignment horizontal="center" vertical="center"/>
    </xf>
    <xf numFmtId="4" fontId="0" fillId="0" borderId="51" xfId="0" applyNumberFormat="1" applyFill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3" xfId="0" applyBorder="1" applyAlignment="1">
      <alignment horizontal="center" vertical="center" wrapText="1"/>
    </xf>
    <xf numFmtId="49" fontId="0" fillId="0" borderId="53" xfId="0" applyNumberFormat="1" applyBorder="1" applyAlignment="1">
      <alignment horizontal="left" vertical="center" wrapText="1"/>
    </xf>
    <xf numFmtId="164" fontId="0" fillId="0" borderId="53" xfId="0" applyNumberFormat="1" applyBorder="1" applyAlignment="1">
      <alignment horizontal="center" vertical="center"/>
    </xf>
    <xf numFmtId="164" fontId="0" fillId="0" borderId="53" xfId="0" applyNumberFormat="1" applyFill="1" applyBorder="1" applyAlignment="1">
      <alignment horizontal="center" vertical="center"/>
    </xf>
    <xf numFmtId="4" fontId="0" fillId="0" borderId="53" xfId="0" applyNumberFormat="1" applyBorder="1" applyAlignment="1">
      <alignment horizontal="center" vertical="center"/>
    </xf>
    <xf numFmtId="4" fontId="0" fillId="0" borderId="54" xfId="0" applyNumberFormat="1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164" fontId="0" fillId="0" borderId="37" xfId="0" applyNumberFormat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6" xfId="0" applyBorder="1" applyAlignment="1">
      <alignment horizontal="center" vertical="center" wrapText="1"/>
    </xf>
    <xf numFmtId="49" fontId="0" fillId="0" borderId="56" xfId="0" applyNumberFormat="1" applyBorder="1" applyAlignment="1">
      <alignment horizontal="left" vertical="center" wrapText="1"/>
    </xf>
    <xf numFmtId="164" fontId="0" fillId="0" borderId="56" xfId="0" applyNumberFormat="1" applyBorder="1" applyAlignment="1">
      <alignment horizontal="center" vertical="center"/>
    </xf>
    <xf numFmtId="164" fontId="0" fillId="0" borderId="42" xfId="0" applyNumberFormat="1" applyFill="1" applyBorder="1" applyAlignment="1">
      <alignment horizontal="center" vertical="center"/>
    </xf>
    <xf numFmtId="4" fontId="0" fillId="0" borderId="56" xfId="0" applyNumberFormat="1" applyBorder="1" applyAlignment="1">
      <alignment horizontal="center" vertical="center"/>
    </xf>
    <xf numFmtId="4" fontId="0" fillId="0" borderId="57" xfId="0" applyNumberFormat="1" applyFill="1" applyBorder="1" applyAlignment="1">
      <alignment horizontal="center" vertical="center"/>
    </xf>
    <xf numFmtId="0" fontId="52" fillId="0" borderId="58" xfId="0" applyFont="1" applyBorder="1" applyAlignment="1">
      <alignment horizontal="center" vertical="center"/>
    </xf>
    <xf numFmtId="0" fontId="52" fillId="0" borderId="59" xfId="0" applyFont="1" applyBorder="1" applyAlignment="1">
      <alignment horizontal="center" vertical="center"/>
    </xf>
    <xf numFmtId="49" fontId="52" fillId="0" borderId="59" xfId="0" applyNumberFormat="1" applyFont="1" applyBorder="1" applyAlignment="1">
      <alignment vertical="center" wrapText="1"/>
    </xf>
    <xf numFmtId="0" fontId="52" fillId="0" borderId="60" xfId="0" applyFont="1" applyBorder="1" applyAlignment="1">
      <alignment horizontal="center" vertical="center"/>
    </xf>
    <xf numFmtId="164" fontId="52" fillId="0" borderId="40" xfId="0" applyNumberFormat="1" applyFont="1" applyFill="1" applyBorder="1" applyAlignment="1">
      <alignment horizontal="center" vertical="center"/>
    </xf>
    <xf numFmtId="0" fontId="52" fillId="0" borderId="40" xfId="0" applyFont="1" applyBorder="1" applyAlignment="1">
      <alignment horizontal="center" vertical="center"/>
    </xf>
    <xf numFmtId="4" fontId="52" fillId="0" borderId="43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 vertical="top"/>
    </xf>
    <xf numFmtId="0" fontId="0" fillId="0" borderId="0" xfId="0" applyAlignment="1"/>
    <xf numFmtId="4" fontId="0" fillId="0" borderId="0" xfId="0" applyNumberFormat="1" applyAlignment="1"/>
    <xf numFmtId="0" fontId="52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44" fillId="0" borderId="0" xfId="0" applyFont="1" applyFill="1" applyAlignment="1">
      <alignment vertical="top"/>
    </xf>
    <xf numFmtId="0" fontId="44" fillId="0" borderId="62" xfId="0" applyFont="1" applyBorder="1" applyAlignment="1">
      <alignment horizontal="center" vertical="center" wrapText="1"/>
    </xf>
    <xf numFmtId="0" fontId="44" fillId="0" borderId="0" xfId="0" applyFont="1" applyFill="1" applyAlignment="1">
      <alignment vertical="top" wrapText="1"/>
    </xf>
    <xf numFmtId="0" fontId="44" fillId="0" borderId="62" xfId="0" applyFont="1" applyBorder="1" applyAlignment="1">
      <alignment horizontal="center" vertical="center"/>
    </xf>
    <xf numFmtId="0" fontId="44" fillId="0" borderId="0" xfId="0" applyFont="1" applyFill="1" applyAlignment="1">
      <alignment vertical="center"/>
    </xf>
    <xf numFmtId="4" fontId="0" fillId="0" borderId="50" xfId="0" applyNumberFormat="1" applyBorder="1" applyAlignment="1">
      <alignment horizontal="right" vertical="center"/>
    </xf>
    <xf numFmtId="4" fontId="0" fillId="0" borderId="63" xfId="0" applyNumberFormat="1" applyBorder="1" applyAlignment="1">
      <alignment horizontal="right" vertical="center"/>
    </xf>
    <xf numFmtId="4" fontId="0" fillId="0" borderId="64" xfId="0" applyNumberFormat="1" applyBorder="1" applyAlignment="1">
      <alignment horizontal="right" vertical="center"/>
    </xf>
    <xf numFmtId="1" fontId="0" fillId="0" borderId="33" xfId="0" applyNumberFormat="1" applyBorder="1" applyAlignment="1">
      <alignment horizontal="center" vertical="center"/>
    </xf>
    <xf numFmtId="49" fontId="0" fillId="0" borderId="34" xfId="0" applyNumberFormat="1" applyBorder="1" applyAlignment="1">
      <alignment horizontal="center" vertical="center" wrapText="1"/>
    </xf>
    <xf numFmtId="4" fontId="0" fillId="0" borderId="34" xfId="0" applyNumberFormat="1" applyBorder="1" applyAlignment="1">
      <alignment horizontal="right" vertical="center"/>
    </xf>
    <xf numFmtId="4" fontId="0" fillId="0" borderId="65" xfId="0" applyNumberFormat="1" applyBorder="1" applyAlignment="1">
      <alignment horizontal="right" vertical="center"/>
    </xf>
    <xf numFmtId="4" fontId="0" fillId="0" borderId="66" xfId="0" applyNumberFormat="1" applyBorder="1" applyAlignment="1">
      <alignment horizontal="right" vertical="center"/>
    </xf>
    <xf numFmtId="0" fontId="0" fillId="0" borderId="0" xfId="0" applyAlignment="1">
      <alignment vertical="center"/>
    </xf>
    <xf numFmtId="49" fontId="0" fillId="0" borderId="37" xfId="0" applyNumberFormat="1" applyBorder="1" applyAlignment="1">
      <alignment horizontal="center" vertical="center" wrapText="1"/>
    </xf>
    <xf numFmtId="4" fontId="0" fillId="0" borderId="37" xfId="0" applyNumberFormat="1" applyBorder="1" applyAlignment="1">
      <alignment horizontal="right" vertical="center"/>
    </xf>
    <xf numFmtId="4" fontId="0" fillId="0" borderId="67" xfId="0" applyNumberFormat="1" applyBorder="1" applyAlignment="1">
      <alignment horizontal="right" vertical="center"/>
    </xf>
    <xf numFmtId="4" fontId="0" fillId="0" borderId="68" xfId="0" applyNumberFormat="1" applyBorder="1" applyAlignment="1">
      <alignment horizontal="right" vertical="center"/>
    </xf>
    <xf numFmtId="0" fontId="0" fillId="0" borderId="69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49" fontId="0" fillId="0" borderId="70" xfId="0" applyNumberFormat="1" applyBorder="1" applyAlignment="1">
      <alignment horizontal="center" vertical="center"/>
    </xf>
    <xf numFmtId="4" fontId="0" fillId="0" borderId="70" xfId="0" applyNumberFormat="1" applyBorder="1" applyAlignment="1">
      <alignment horizontal="right" vertical="center"/>
    </xf>
    <xf numFmtId="4" fontId="0" fillId="0" borderId="71" xfId="0" applyNumberFormat="1" applyBorder="1" applyAlignment="1">
      <alignment horizontal="right" vertical="center"/>
    </xf>
    <xf numFmtId="4" fontId="44" fillId="0" borderId="64" xfId="0" applyNumberFormat="1" applyFont="1" applyBorder="1" applyAlignment="1">
      <alignment horizontal="right" vertical="center"/>
    </xf>
    <xf numFmtId="49" fontId="0" fillId="0" borderId="53" xfId="0" applyNumberFormat="1" applyBorder="1" applyAlignment="1">
      <alignment horizontal="center" vertical="center"/>
    </xf>
    <xf numFmtId="4" fontId="0" fillId="0" borderId="53" xfId="0" applyNumberFormat="1" applyBorder="1" applyAlignment="1">
      <alignment horizontal="right" vertical="center"/>
    </xf>
    <xf numFmtId="4" fontId="0" fillId="0" borderId="72" xfId="0" applyNumberFormat="1" applyBorder="1" applyAlignment="1">
      <alignment horizontal="right" vertical="center"/>
    </xf>
    <xf numFmtId="4" fontId="44" fillId="0" borderId="73" xfId="0" applyNumberFormat="1" applyFont="1" applyBorder="1" applyAlignment="1">
      <alignment horizontal="right" vertical="center"/>
    </xf>
    <xf numFmtId="0" fontId="0" fillId="0" borderId="74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49" fontId="0" fillId="0" borderId="75" xfId="0" applyNumberFormat="1" applyBorder="1" applyAlignment="1">
      <alignment horizontal="center" vertical="center"/>
    </xf>
    <xf numFmtId="4" fontId="46" fillId="0" borderId="75" xfId="0" applyNumberFormat="1" applyFont="1" applyBorder="1" applyAlignment="1">
      <alignment horizontal="right" vertical="center"/>
    </xf>
    <xf numFmtId="4" fontId="46" fillId="0" borderId="76" xfId="0" applyNumberFormat="1" applyFont="1" applyBorder="1" applyAlignment="1">
      <alignment horizontal="right" vertical="center"/>
    </xf>
    <xf numFmtId="4" fontId="52" fillId="0" borderId="77" xfId="0" applyNumberFormat="1" applyFont="1" applyBorder="1" applyAlignment="1">
      <alignment horizontal="right" vertical="center"/>
    </xf>
    <xf numFmtId="164" fontId="0" fillId="0" borderId="0" xfId="0" applyNumberFormat="1" applyAlignment="1"/>
    <xf numFmtId="1" fontId="49" fillId="0" borderId="0" xfId="187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top" wrapText="1"/>
    </xf>
    <xf numFmtId="0" fontId="0" fillId="0" borderId="61" xfId="0" applyFill="1" applyBorder="1" applyAlignment="1">
      <alignment horizontal="center" vertical="top"/>
    </xf>
    <xf numFmtId="0" fontId="53" fillId="0" borderId="0" xfId="0" applyFont="1" applyFill="1" applyAlignment="1">
      <alignment horizontal="center" vertical="center"/>
    </xf>
    <xf numFmtId="0" fontId="44" fillId="0" borderId="40" xfId="0" applyFont="1" applyFill="1" applyBorder="1" applyAlignment="1">
      <alignment horizontal="center" vertical="center" wrapText="1"/>
    </xf>
    <xf numFmtId="0" fontId="44" fillId="0" borderId="62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221">
    <cellStyle name="_PERSONAL" xfId="55"/>
    <cellStyle name="_PERSONAL_1" xfId="56"/>
    <cellStyle name="_PERSONAL_1_A4 Inwest polskie IIpopr" xfId="57"/>
    <cellStyle name="_PERSONAL_1_A4 Inwest polskie IIpopr_PRZEDMIAR - szczegółowy" xfId="58"/>
    <cellStyle name="_PERSONAL_1_A4 Inwest polskie IIpopr_PRZEDMIAR - zagreg." xfId="59"/>
    <cellStyle name="_PERSONAL_1_Boleslawiec rynk" xfId="60"/>
    <cellStyle name="_PERSONAL_1_Boleslawiec rynk_PRZEDMIAR - szczegółowy" xfId="61"/>
    <cellStyle name="_PERSONAL_1_Boleslawiec rynk_PRZEDMIAR - zagreg." xfId="62"/>
    <cellStyle name="_PERSONAL_1_Buczyna Inwest" xfId="63"/>
    <cellStyle name="_PERSONAL_1_Buczyna Inwest_PRZEDMIAR - szczegółowy" xfId="64"/>
    <cellStyle name="_PERSONAL_1_Buczyna Inwest_PRZEDMIAR - zagreg." xfId="65"/>
    <cellStyle name="_PERSONAL_1_Inwest Belchatow 1" xfId="66"/>
    <cellStyle name="_PERSONAL_1_Inwest Belchatow 1_PRZEDMIAR - szczegółowy" xfId="67"/>
    <cellStyle name="_PERSONAL_1_Inwest Belchatow 1_PRZEDMIAR - zagreg." xfId="68"/>
    <cellStyle name="_PERSONAL_1_kladka Ruda" xfId="69"/>
    <cellStyle name="_PERSONAL_1_kladka Ruda_PRZEDMIAR - szczegółowy" xfId="70"/>
    <cellStyle name="_PERSONAL_1_kladka Ruda_PRZEDMIAR - zagreg." xfId="71"/>
    <cellStyle name="_PERSONAL_1_kladka Slodowa" xfId="72"/>
    <cellStyle name="_PERSONAL_1_kladka Slodowa_PRZEDMIAR - szczegółowy" xfId="73"/>
    <cellStyle name="_PERSONAL_1_kladka Slodowa_PRZEDMIAR - zagreg." xfId="74"/>
    <cellStyle name="_PERSONAL_1_Legnica ofertowe II" xfId="75"/>
    <cellStyle name="_PERSONAL_1_Legnica ofertowe II_PRZEDMIAR - szczegółowy" xfId="76"/>
    <cellStyle name="_PERSONAL_1_Legnica ofertowe II_PRZEDMIAR - zagreg." xfId="77"/>
    <cellStyle name="_PERSONAL_1_Legnica rynkowe" xfId="78"/>
    <cellStyle name="_PERSONAL_1_Legnica rynkowe_PRZEDMIAR - szczegółowy" xfId="79"/>
    <cellStyle name="_PERSONAL_1_Legnica rynkowe_PRZEDMIAR - zagreg." xfId="80"/>
    <cellStyle name="_PERSONAL_1_LegnicaII" xfId="81"/>
    <cellStyle name="_PERSONAL_1_LegnicaII_PRZEDMIAR - szczegółowy" xfId="82"/>
    <cellStyle name="_PERSONAL_1_LegnicaII_PRZEDMIAR - zagreg." xfId="83"/>
    <cellStyle name="_PERSONAL_1_Lubin 2 slepy" xfId="84"/>
    <cellStyle name="_PERSONAL_1_Lubin 2 slepy_PRZEDMIAR - szczegółowy" xfId="85"/>
    <cellStyle name="_PERSONAL_1_Lubin 2 slepy_PRZEDMIAR - zagreg." xfId="86"/>
    <cellStyle name="_PERSONAL_1_Makolno slepy" xfId="87"/>
    <cellStyle name="_PERSONAL_1_Makolno Slepy 3" xfId="88"/>
    <cellStyle name="_PERSONAL_1_Makolno Slepy 3_PRZEDMIAR - szczegółowy" xfId="89"/>
    <cellStyle name="_PERSONAL_1_Makolno Slepy 3_PRZEDMIAR - zagreg." xfId="90"/>
    <cellStyle name="_PERSONAL_1_Makolno slepy_PRZEDMIAR - szczegółowy" xfId="91"/>
    <cellStyle name="_PERSONAL_1_Makolno slepy_PRZEDMIAR - zagreg." xfId="92"/>
    <cellStyle name="_PERSONAL_1_Most Milenijny" xfId="93"/>
    <cellStyle name="_PERSONAL_1_Most Milenijny_PRZEDMIAR - szczegółowy" xfId="94"/>
    <cellStyle name="_PERSONAL_1_Most Milenijny_PRZEDMIAR - zagreg." xfId="95"/>
    <cellStyle name="_PERSONAL_1_mosty Warszawskie" xfId="96"/>
    <cellStyle name="_PERSONAL_1_mosty Warszawskie_PRZEDMIAR - szczegółowy" xfId="97"/>
    <cellStyle name="_PERSONAL_1_mosty Warszawskie_PRZEDMIAR - zagreg." xfId="98"/>
    <cellStyle name="_PERSONAL_1_Mszczonow kladka popr" xfId="99"/>
    <cellStyle name="_PERSONAL_1_Mszczonow kladka popr_PRZEDMIAR - szczegółowy" xfId="100"/>
    <cellStyle name="_PERSONAL_1_Mszczonow kladka popr_PRZEDMIAR - zagreg." xfId="101"/>
    <cellStyle name="_PERSONAL_1_Piensk graniczny" xfId="102"/>
    <cellStyle name="_PERSONAL_1_Piensk graniczny_PRZEDMIAR - szczegółowy" xfId="103"/>
    <cellStyle name="_PERSONAL_1_Piensk graniczny_PRZEDMIAR - zagreg." xfId="104"/>
    <cellStyle name="_PERSONAL_1_Polkowice 2 slepy" xfId="105"/>
    <cellStyle name="_PERSONAL_1_Polkowice 2 slepy_PRZEDMIAR - szczegółowy" xfId="106"/>
    <cellStyle name="_PERSONAL_1_Polkowice 2 slepy_PRZEDMIAR - zagreg." xfId="107"/>
    <cellStyle name="_PERSONAL_1_PRZEDMIAR - szczegółowy" xfId="108"/>
    <cellStyle name="_PERSONAL_1_PRZEDMIAR - zagreg." xfId="109"/>
    <cellStyle name="_PERSONAL_1_Serock1" xfId="110"/>
    <cellStyle name="_PERSONAL_1_Serock1_PRZEDMIAR - szczegółowy" xfId="111"/>
    <cellStyle name="_PERSONAL_1_Serock1_PRZEDMIAR - zagreg." xfId="112"/>
    <cellStyle name="_PERSONAL_1_Serock12" xfId="113"/>
    <cellStyle name="_PERSONAL_1_Serock12_PRZEDMIAR - szczegółowy" xfId="114"/>
    <cellStyle name="_PERSONAL_1_Serock12_PRZEDMIAR - zagreg." xfId="115"/>
    <cellStyle name="_PERSONAL_1_Swidnica inwest" xfId="116"/>
    <cellStyle name="_PERSONAL_1_Swidnica inwest_PRZEDMIAR - szczegółowy" xfId="117"/>
    <cellStyle name="_PERSONAL_1_Swidnica inwest_PRZEDMIAR - zagreg." xfId="118"/>
    <cellStyle name="_PERSONAL_1_Tarnowka Inwestorski" xfId="119"/>
    <cellStyle name="_PERSONAL_1_Tarnowka Inwestorski_PRZEDMIAR - szczegółowy" xfId="120"/>
    <cellStyle name="_PERSONAL_1_Tarnowka Inwestorski_PRZEDMIAR - zagreg." xfId="121"/>
    <cellStyle name="_PERSONAL_1_Wd22 Inwest 2709" xfId="122"/>
    <cellStyle name="_PERSONAL_1_Wd22 Inwest 2709_PRZEDMIAR - szczegółowy" xfId="123"/>
    <cellStyle name="_PERSONAL_1_Wd22 Inwest 2709_PRZEDMIAR - zagreg." xfId="124"/>
    <cellStyle name="_PERSONAL_PRZEDMIAR - szczegółowy" xfId="125"/>
    <cellStyle name="_PERSONAL_PRZEDMIAR - zagreg." xfId="126"/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akcent 1 2" xfId="7"/>
    <cellStyle name="20% - akcent 1 3" xfId="8"/>
    <cellStyle name="20% - akcent 2 2" xfId="9"/>
    <cellStyle name="20% - akcent 2 3" xfId="10"/>
    <cellStyle name="20% - akcent 3 2" xfId="11"/>
    <cellStyle name="20% - akcent 3 3" xfId="12"/>
    <cellStyle name="20% - akcent 4 2" xfId="13"/>
    <cellStyle name="20% - akcent 4 3" xfId="14"/>
    <cellStyle name="20% - akcent 5 2" xfId="15"/>
    <cellStyle name="20% - akcent 5 3" xfId="16"/>
    <cellStyle name="20% - akcent 6 2" xfId="17"/>
    <cellStyle name="20% - akcent 6 3" xfId="18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40% - akcent 1 2" xfId="25"/>
    <cellStyle name="40% - akcent 1 3" xfId="26"/>
    <cellStyle name="40% - akcent 2 2" xfId="27"/>
    <cellStyle name="40% - akcent 2 3" xfId="28"/>
    <cellStyle name="40% - akcent 3 2" xfId="29"/>
    <cellStyle name="40% - akcent 3 3" xfId="30"/>
    <cellStyle name="40% - akcent 4 2" xfId="31"/>
    <cellStyle name="40% - akcent 4 3" xfId="32"/>
    <cellStyle name="40% - akcent 5 2" xfId="33"/>
    <cellStyle name="40% - akcent 5 3" xfId="34"/>
    <cellStyle name="40% - akcent 6 2" xfId="35"/>
    <cellStyle name="40% - akcent 6 3" xfId="36"/>
    <cellStyle name="60% - Accent1" xfId="37"/>
    <cellStyle name="60% - Accent2" xfId="38"/>
    <cellStyle name="60% - Accent3" xfId="39"/>
    <cellStyle name="60% - Accent4" xfId="40"/>
    <cellStyle name="60% - Accent5" xfId="41"/>
    <cellStyle name="60% - Accent6" xfId="42"/>
    <cellStyle name="60% - akcent 1 2" xfId="43"/>
    <cellStyle name="60% - akcent 1 3" xfId="44"/>
    <cellStyle name="60% - akcent 2 2" xfId="45"/>
    <cellStyle name="60% - akcent 2 3" xfId="46"/>
    <cellStyle name="60% - akcent 3 2" xfId="47"/>
    <cellStyle name="60% - akcent 3 3" xfId="48"/>
    <cellStyle name="60% - akcent 4 2" xfId="49"/>
    <cellStyle name="60% - akcent 4 3" xfId="50"/>
    <cellStyle name="60% - akcent 5 2" xfId="51"/>
    <cellStyle name="60% - akcent 5 3" xfId="52"/>
    <cellStyle name="60% - akcent 6 2" xfId="53"/>
    <cellStyle name="60% - akcent 6 3" xfId="54"/>
    <cellStyle name="Accent1" xfId="127"/>
    <cellStyle name="Accent2" xfId="128"/>
    <cellStyle name="Accent3" xfId="129"/>
    <cellStyle name="Accent4" xfId="130"/>
    <cellStyle name="Accent5" xfId="131"/>
    <cellStyle name="Accent6" xfId="132"/>
    <cellStyle name="Akcent 1 2" xfId="133"/>
    <cellStyle name="Akcent 1 3" xfId="134"/>
    <cellStyle name="Akcent 2 2" xfId="135"/>
    <cellStyle name="Akcent 2 3" xfId="136"/>
    <cellStyle name="Akcent 3 2" xfId="137"/>
    <cellStyle name="Akcent 3 3" xfId="138"/>
    <cellStyle name="Akcent 4 2" xfId="139"/>
    <cellStyle name="Akcent 4 3" xfId="140"/>
    <cellStyle name="Akcent 5 2" xfId="141"/>
    <cellStyle name="Akcent 5 3" xfId="142"/>
    <cellStyle name="Akcent 6 2" xfId="143"/>
    <cellStyle name="Akcent 6 3" xfId="144"/>
    <cellStyle name="Bad" xfId="145"/>
    <cellStyle name="Calculation" xfId="146"/>
    <cellStyle name="Check Cell" xfId="147"/>
    <cellStyle name="Comma [0]_laroux" xfId="148"/>
    <cellStyle name="Comma_KI-Wiraowa-Okcie" xfId="149"/>
    <cellStyle name="Currency [0]_laroux" xfId="150"/>
    <cellStyle name="Currency_laroux" xfId="151"/>
    <cellStyle name="Dane wejściowe 2" xfId="152"/>
    <cellStyle name="Dane wejściowe 3" xfId="153"/>
    <cellStyle name="Dane wyjściowe 2" xfId="154"/>
    <cellStyle name="Dane wyjściowe 3" xfId="155"/>
    <cellStyle name="Dobre 2" xfId="156"/>
    <cellStyle name="Dobre 3" xfId="157"/>
    <cellStyle name="Dziesiętny 2" xfId="158"/>
    <cellStyle name="Explanatory Text" xfId="159"/>
    <cellStyle name="Good" xfId="160"/>
    <cellStyle name="Heading 1" xfId="161"/>
    <cellStyle name="Heading 2" xfId="162"/>
    <cellStyle name="Heading 3" xfId="163"/>
    <cellStyle name="Heading 4" xfId="164"/>
    <cellStyle name="Input" xfId="165"/>
    <cellStyle name="Komórka połączona 2" xfId="166"/>
    <cellStyle name="Komórka połączona 3" xfId="167"/>
    <cellStyle name="Komórka zaznaczona 2" xfId="168"/>
    <cellStyle name="Komórka zaznaczona 3" xfId="169"/>
    <cellStyle name="Linked Cell" xfId="170"/>
    <cellStyle name="Nagłówek 1 2" xfId="171"/>
    <cellStyle name="Nagłówek 1 3" xfId="172"/>
    <cellStyle name="Nagłówek 2 2" xfId="173"/>
    <cellStyle name="Nagłówek 2 3" xfId="174"/>
    <cellStyle name="Nagłówek 3 2" xfId="175"/>
    <cellStyle name="Nagłówek 3 3" xfId="176"/>
    <cellStyle name="Nagłówek 4 2" xfId="177"/>
    <cellStyle name="Nagłówek 4 3" xfId="178"/>
    <cellStyle name="Neutral" xfId="179"/>
    <cellStyle name="Neutralne 2" xfId="180"/>
    <cellStyle name="Neutralne 3" xfId="181"/>
    <cellStyle name="None" xfId="182"/>
    <cellStyle name="Normal_KI-Wiraowa-Okcie" xfId="184"/>
    <cellStyle name="normální_laroux" xfId="183"/>
    <cellStyle name="Normalny" xfId="0" builtinId="0" customBuiltin="1"/>
    <cellStyle name="Normalny 10" xfId="185"/>
    <cellStyle name="Normalny 11" xfId="186"/>
    <cellStyle name="Normalny 2" xfId="187"/>
    <cellStyle name="Normalny 3" xfId="188"/>
    <cellStyle name="Normalny 3 2" xfId="189"/>
    <cellStyle name="Normalny 3_KD KI" xfId="190"/>
    <cellStyle name="Normalny 4" xfId="191"/>
    <cellStyle name="Normalny 4 2" xfId="192"/>
    <cellStyle name="Normalny 5" xfId="193"/>
    <cellStyle name="Normalny 6" xfId="194"/>
    <cellStyle name="Normalny 7" xfId="195"/>
    <cellStyle name="Normalny 8" xfId="196"/>
    <cellStyle name="Normalny 9" xfId="197"/>
    <cellStyle name="Note" xfId="198"/>
    <cellStyle name="Obliczenia 2" xfId="199"/>
    <cellStyle name="Obliczenia 3" xfId="200"/>
    <cellStyle name="Opis" xfId="201"/>
    <cellStyle name="Output" xfId="202"/>
    <cellStyle name="PRZEDMIAR" xfId="203"/>
    <cellStyle name="PRZEDMIAR 2" xfId="204"/>
    <cellStyle name="Styl 1" xfId="205"/>
    <cellStyle name="Suma 2" xfId="206"/>
    <cellStyle name="Suma 3" xfId="207"/>
    <cellStyle name="Tekst objaśnienia 2" xfId="208"/>
    <cellStyle name="Tekst objaśnienia 3" xfId="209"/>
    <cellStyle name="Tekst ostrzeżenia 2" xfId="210"/>
    <cellStyle name="Tekst ostrzeżenia 3" xfId="211"/>
    <cellStyle name="Title" xfId="212"/>
    <cellStyle name="Total" xfId="213"/>
    <cellStyle name="Tytuł 2" xfId="214"/>
    <cellStyle name="Tytuł 3" xfId="215"/>
    <cellStyle name="Uwaga 2" xfId="216"/>
    <cellStyle name="Uwaga 3" xfId="217"/>
    <cellStyle name="Warning Text" xfId="218"/>
    <cellStyle name="Złe 2" xfId="219"/>
    <cellStyle name="Złe 3" xfId="2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7"/>
  <sheetViews>
    <sheetView tabSelected="1" workbookViewId="0">
      <selection activeCell="A2" sqref="A2:H2"/>
    </sheetView>
  </sheetViews>
  <sheetFormatPr defaultRowHeight="15"/>
  <cols>
    <col min="1" max="1" width="4.7109375" style="115" customWidth="1"/>
    <col min="2" max="2" width="11.42578125" style="115" customWidth="1"/>
    <col min="3" max="3" width="13.140625" style="115" customWidth="1"/>
    <col min="4" max="4" width="57.85546875" style="116" customWidth="1"/>
    <col min="5" max="5" width="8.5703125" style="112" customWidth="1"/>
    <col min="6" max="6" width="10.7109375" style="112" customWidth="1"/>
    <col min="7" max="7" width="12.7109375" style="112" customWidth="1"/>
    <col min="8" max="8" width="14.7109375" style="112" customWidth="1"/>
    <col min="9" max="9" width="9.140625" style="1" customWidth="1"/>
    <col min="10" max="16384" width="9.140625" style="1"/>
  </cols>
  <sheetData>
    <row r="1" spans="1:8" ht="25.5" customHeight="1">
      <c r="A1" s="153" t="s">
        <v>90</v>
      </c>
      <c r="B1" s="153"/>
      <c r="C1" s="153"/>
      <c r="D1" s="153"/>
      <c r="E1" s="153"/>
      <c r="F1" s="153"/>
      <c r="G1" s="153"/>
      <c r="H1" s="153"/>
    </row>
    <row r="2" spans="1:8" s="3" customFormat="1" ht="17.25" customHeight="1">
      <c r="A2" s="154" t="s">
        <v>0</v>
      </c>
      <c r="B2" s="154"/>
      <c r="C2" s="154"/>
      <c r="D2" s="154"/>
      <c r="E2" s="154"/>
      <c r="F2" s="154"/>
      <c r="G2" s="154"/>
      <c r="H2" s="154"/>
    </row>
    <row r="3" spans="1:8" ht="8.25" customHeight="1" thickBot="1">
      <c r="A3" s="4"/>
      <c r="B3" s="4"/>
      <c r="C3" s="4"/>
      <c r="D3" s="2"/>
      <c r="E3" s="4"/>
      <c r="F3" s="4"/>
      <c r="G3" s="4"/>
      <c r="H3" s="4"/>
    </row>
    <row r="4" spans="1:8" ht="39.950000000000003" customHeight="1">
      <c r="A4" s="5" t="s">
        <v>1</v>
      </c>
      <c r="B4" s="6" t="s">
        <v>2</v>
      </c>
      <c r="C4" s="6" t="s">
        <v>3</v>
      </c>
      <c r="D4" s="7" t="s">
        <v>4</v>
      </c>
      <c r="E4" s="6" t="s">
        <v>5</v>
      </c>
      <c r="F4" s="8" t="s">
        <v>6</v>
      </c>
      <c r="G4" s="9" t="s">
        <v>7</v>
      </c>
      <c r="H4" s="10" t="s">
        <v>8</v>
      </c>
    </row>
    <row r="5" spans="1:8" s="15" customFormat="1" ht="20.100000000000001" customHeight="1" thickBot="1">
      <c r="A5" s="11">
        <v>1</v>
      </c>
      <c r="B5" s="12">
        <v>2</v>
      </c>
      <c r="C5" s="12">
        <v>3</v>
      </c>
      <c r="D5" s="12">
        <v>4</v>
      </c>
      <c r="E5" s="12">
        <v>5</v>
      </c>
      <c r="F5" s="13">
        <v>6</v>
      </c>
      <c r="G5" s="12">
        <v>7</v>
      </c>
      <c r="H5" s="14">
        <v>8</v>
      </c>
    </row>
    <row r="6" spans="1:8" s="15" customFormat="1" ht="20.100000000000001" customHeight="1" thickTop="1" thickBot="1">
      <c r="A6" s="16"/>
      <c r="B6" s="17"/>
      <c r="C6" s="18"/>
      <c r="D6" s="19" t="s">
        <v>9</v>
      </c>
      <c r="E6" s="18"/>
      <c r="F6" s="20"/>
      <c r="G6" s="21"/>
      <c r="H6" s="22"/>
    </row>
    <row r="7" spans="1:8" s="29" customFormat="1" ht="20.100000000000001" customHeight="1" thickTop="1">
      <c r="A7" s="23">
        <v>1</v>
      </c>
      <c r="B7" s="24" t="s">
        <v>10</v>
      </c>
      <c r="C7" s="24" t="s">
        <v>11</v>
      </c>
      <c r="D7" s="25" t="s">
        <v>12</v>
      </c>
      <c r="E7" s="24" t="s">
        <v>13</v>
      </c>
      <c r="F7" s="26">
        <v>0.1</v>
      </c>
      <c r="G7" s="27"/>
      <c r="H7" s="28">
        <f t="shared" ref="H7:H14" si="0">ROUND($G7*F7,2)</f>
        <v>0</v>
      </c>
    </row>
    <row r="8" spans="1:8" s="29" customFormat="1" ht="35.1" customHeight="1">
      <c r="A8" s="30">
        <v>2</v>
      </c>
      <c r="B8" s="31" t="s">
        <v>14</v>
      </c>
      <c r="C8" s="32" t="s">
        <v>15</v>
      </c>
      <c r="D8" s="33" t="s">
        <v>16</v>
      </c>
      <c r="E8" s="32" t="s">
        <v>17</v>
      </c>
      <c r="F8" s="34">
        <v>2</v>
      </c>
      <c r="G8" s="35"/>
      <c r="H8" s="36">
        <f t="shared" si="0"/>
        <v>0</v>
      </c>
    </row>
    <row r="9" spans="1:8" s="29" customFormat="1" ht="20.100000000000001" customHeight="1">
      <c r="A9" s="30">
        <v>3</v>
      </c>
      <c r="B9" s="31" t="s">
        <v>14</v>
      </c>
      <c r="C9" s="32" t="s">
        <v>15</v>
      </c>
      <c r="D9" s="33" t="s">
        <v>18</v>
      </c>
      <c r="E9" s="32" t="s">
        <v>17</v>
      </c>
      <c r="F9" s="34">
        <v>2</v>
      </c>
      <c r="G9" s="35"/>
      <c r="H9" s="36">
        <f t="shared" si="0"/>
        <v>0</v>
      </c>
    </row>
    <row r="10" spans="1:8" s="29" customFormat="1" ht="20.100000000000001" customHeight="1">
      <c r="A10" s="30">
        <v>4</v>
      </c>
      <c r="B10" s="31" t="s">
        <v>14</v>
      </c>
      <c r="C10" s="32" t="s">
        <v>19</v>
      </c>
      <c r="D10" s="33" t="s">
        <v>20</v>
      </c>
      <c r="E10" s="37" t="s">
        <v>21</v>
      </c>
      <c r="F10" s="34">
        <v>280</v>
      </c>
      <c r="G10" s="35"/>
      <c r="H10" s="36">
        <f t="shared" si="0"/>
        <v>0</v>
      </c>
    </row>
    <row r="11" spans="1:8" s="29" customFormat="1" ht="20.100000000000001" customHeight="1">
      <c r="A11" s="30">
        <v>5</v>
      </c>
      <c r="B11" s="31" t="s">
        <v>14</v>
      </c>
      <c r="C11" s="32" t="s">
        <v>19</v>
      </c>
      <c r="D11" s="33" t="s">
        <v>22</v>
      </c>
      <c r="E11" s="37" t="s">
        <v>21</v>
      </c>
      <c r="F11" s="34">
        <v>0</v>
      </c>
      <c r="G11" s="35"/>
      <c r="H11" s="36">
        <f t="shared" si="0"/>
        <v>0</v>
      </c>
    </row>
    <row r="12" spans="1:8" s="29" customFormat="1" ht="20.100000000000001" customHeight="1" thickBot="1">
      <c r="A12" s="38">
        <v>6</v>
      </c>
      <c r="B12" s="39" t="s">
        <v>14</v>
      </c>
      <c r="C12" s="40" t="s">
        <v>19</v>
      </c>
      <c r="D12" s="41" t="s">
        <v>23</v>
      </c>
      <c r="E12" s="37" t="s">
        <v>21</v>
      </c>
      <c r="F12" s="42">
        <v>0</v>
      </c>
      <c r="G12" s="43"/>
      <c r="H12" s="44">
        <f t="shared" si="0"/>
        <v>0</v>
      </c>
    </row>
    <row r="13" spans="1:8" s="29" customFormat="1" ht="20.100000000000001" customHeight="1" thickBot="1">
      <c r="A13" s="45">
        <v>7</v>
      </c>
      <c r="B13" s="46" t="s">
        <v>14</v>
      </c>
      <c r="C13" s="47" t="s">
        <v>19</v>
      </c>
      <c r="D13" s="48" t="s">
        <v>24</v>
      </c>
      <c r="E13" s="49" t="s">
        <v>25</v>
      </c>
      <c r="F13" s="50">
        <v>127</v>
      </c>
      <c r="G13" s="51"/>
      <c r="H13" s="52">
        <f t="shared" si="0"/>
        <v>0</v>
      </c>
    </row>
    <row r="14" spans="1:8" s="29" customFormat="1" ht="20.100000000000001" customHeight="1" thickBot="1">
      <c r="A14" s="45">
        <v>8</v>
      </c>
      <c r="B14" s="46" t="s">
        <v>14</v>
      </c>
      <c r="C14" s="47" t="s">
        <v>19</v>
      </c>
      <c r="D14" s="48" t="s">
        <v>26</v>
      </c>
      <c r="E14" s="49" t="s">
        <v>25</v>
      </c>
      <c r="F14" s="50">
        <v>0</v>
      </c>
      <c r="G14" s="51"/>
      <c r="H14" s="52">
        <f t="shared" si="0"/>
        <v>0</v>
      </c>
    </row>
    <row r="15" spans="1:8" s="29" customFormat="1" ht="20.100000000000001" customHeight="1" thickBot="1">
      <c r="A15" s="53"/>
      <c r="B15" s="54"/>
      <c r="C15" s="55"/>
      <c r="D15" s="56" t="s">
        <v>27</v>
      </c>
      <c r="E15" s="57"/>
      <c r="F15" s="58"/>
      <c r="G15" s="59"/>
      <c r="H15" s="60">
        <f>SUM(H7:H14)</f>
        <v>0</v>
      </c>
    </row>
    <row r="16" spans="1:8" s="29" customFormat="1" ht="20.100000000000001" customHeight="1" thickTop="1" thickBot="1">
      <c r="A16" s="16"/>
      <c r="B16" s="17"/>
      <c r="C16" s="18"/>
      <c r="D16" s="19" t="s">
        <v>28</v>
      </c>
      <c r="E16" s="18"/>
      <c r="F16" s="20"/>
      <c r="G16" s="21"/>
      <c r="H16" s="22"/>
    </row>
    <row r="17" spans="1:8" s="29" customFormat="1" ht="20.100000000000001" customHeight="1" thickTop="1">
      <c r="A17" s="30">
        <v>9</v>
      </c>
      <c r="B17" s="31" t="s">
        <v>14</v>
      </c>
      <c r="C17" s="32" t="s">
        <v>29</v>
      </c>
      <c r="D17" s="33" t="s">
        <v>30</v>
      </c>
      <c r="E17" s="32" t="s">
        <v>31</v>
      </c>
      <c r="F17" s="34">
        <v>42</v>
      </c>
      <c r="G17" s="35"/>
      <c r="H17" s="36">
        <f>ROUND($G17*F17,2)</f>
        <v>0</v>
      </c>
    </row>
    <row r="18" spans="1:8" s="29" customFormat="1" ht="20.100000000000001" customHeight="1" thickBot="1">
      <c r="A18" s="38">
        <v>10</v>
      </c>
      <c r="B18" s="39" t="s">
        <v>14</v>
      </c>
      <c r="C18" s="40" t="s">
        <v>32</v>
      </c>
      <c r="D18" s="61" t="s">
        <v>33</v>
      </c>
      <c r="E18" s="37" t="s">
        <v>21</v>
      </c>
      <c r="F18" s="62">
        <v>280</v>
      </c>
      <c r="G18" s="43"/>
      <c r="H18" s="63">
        <f>ROUND($G18*F18,2)</f>
        <v>0</v>
      </c>
    </row>
    <row r="19" spans="1:8" s="29" customFormat="1" ht="20.100000000000001" customHeight="1" thickBot="1">
      <c r="A19" s="53"/>
      <c r="B19" s="54"/>
      <c r="C19" s="55"/>
      <c r="D19" s="56" t="s">
        <v>34</v>
      </c>
      <c r="E19" s="57"/>
      <c r="F19" s="58"/>
      <c r="G19" s="59"/>
      <c r="H19" s="60">
        <f>SUM(H17:H18)</f>
        <v>0</v>
      </c>
    </row>
    <row r="20" spans="1:8" s="29" customFormat="1" ht="20.100000000000001" customHeight="1" thickTop="1" thickBot="1">
      <c r="A20" s="16"/>
      <c r="B20" s="17"/>
      <c r="C20" s="18"/>
      <c r="D20" s="19" t="s">
        <v>35</v>
      </c>
      <c r="E20" s="18"/>
      <c r="F20" s="20"/>
      <c r="G20" s="21"/>
      <c r="H20" s="22"/>
    </row>
    <row r="21" spans="1:8" s="29" customFormat="1" ht="35.1" customHeight="1" thickTop="1">
      <c r="A21" s="64" t="s">
        <v>36</v>
      </c>
      <c r="B21" s="65" t="s">
        <v>14</v>
      </c>
      <c r="C21" s="65" t="s">
        <v>37</v>
      </c>
      <c r="D21" s="66" t="s">
        <v>38</v>
      </c>
      <c r="E21" s="37" t="s">
        <v>21</v>
      </c>
      <c r="F21" s="26">
        <v>0</v>
      </c>
      <c r="G21" s="27"/>
      <c r="H21" s="28">
        <f>ROUND($G21*F21,2)</f>
        <v>0</v>
      </c>
    </row>
    <row r="22" spans="1:8" s="29" customFormat="1" ht="35.1" customHeight="1" thickBot="1">
      <c r="A22" s="67" t="s">
        <v>39</v>
      </c>
      <c r="B22" s="68" t="s">
        <v>14</v>
      </c>
      <c r="C22" s="68" t="s">
        <v>40</v>
      </c>
      <c r="D22" s="69" t="s">
        <v>41</v>
      </c>
      <c r="E22" s="37" t="s">
        <v>21</v>
      </c>
      <c r="F22" s="70">
        <v>280</v>
      </c>
      <c r="G22" s="35"/>
      <c r="H22" s="71">
        <f>ROUND($G22*F22,2)</f>
        <v>0</v>
      </c>
    </row>
    <row r="23" spans="1:8" s="29" customFormat="1" ht="20.100000000000001" customHeight="1" thickBot="1">
      <c r="A23" s="53"/>
      <c r="B23" s="54"/>
      <c r="C23" s="55"/>
      <c r="D23" s="56" t="s">
        <v>42</v>
      </c>
      <c r="E23" s="57"/>
      <c r="F23" s="58"/>
      <c r="G23" s="59"/>
      <c r="H23" s="60">
        <f>SUM(H21:H22)</f>
        <v>0</v>
      </c>
    </row>
    <row r="24" spans="1:8" s="29" customFormat="1" ht="20.100000000000001" customHeight="1" thickTop="1" thickBot="1">
      <c r="A24" s="16"/>
      <c r="B24" s="17"/>
      <c r="C24" s="18"/>
      <c r="D24" s="19" t="s">
        <v>43</v>
      </c>
      <c r="E24" s="18"/>
      <c r="F24" s="20"/>
      <c r="G24" s="21"/>
      <c r="H24" s="22"/>
    </row>
    <row r="25" spans="1:8" s="29" customFormat="1" ht="35.1" customHeight="1" thickTop="1">
      <c r="A25" s="23">
        <v>13</v>
      </c>
      <c r="B25" s="24" t="s">
        <v>14</v>
      </c>
      <c r="C25" s="72" t="s">
        <v>44</v>
      </c>
      <c r="D25" s="73" t="s">
        <v>45</v>
      </c>
      <c r="E25" s="37" t="s">
        <v>21</v>
      </c>
      <c r="F25" s="74">
        <v>280</v>
      </c>
      <c r="G25" s="27"/>
      <c r="H25" s="75">
        <f>ROUND($G25*F25,2)</f>
        <v>0</v>
      </c>
    </row>
    <row r="26" spans="1:8" s="29" customFormat="1" ht="35.1" customHeight="1" thickBot="1">
      <c r="A26" s="76">
        <v>14</v>
      </c>
      <c r="B26" s="32" t="s">
        <v>14</v>
      </c>
      <c r="C26" s="31" t="s">
        <v>46</v>
      </c>
      <c r="D26" s="33" t="s">
        <v>47</v>
      </c>
      <c r="E26" s="37" t="s">
        <v>21</v>
      </c>
      <c r="F26" s="70">
        <v>0</v>
      </c>
      <c r="G26" s="35"/>
      <c r="H26" s="71">
        <f>ROUND($G26*F26,2)</f>
        <v>0</v>
      </c>
    </row>
    <row r="27" spans="1:8" s="29" customFormat="1" ht="20.100000000000001" customHeight="1" thickBot="1">
      <c r="A27" s="53"/>
      <c r="B27" s="54"/>
      <c r="C27" s="55"/>
      <c r="D27" s="56"/>
      <c r="E27" s="57"/>
      <c r="F27" s="58"/>
      <c r="G27" s="59"/>
      <c r="H27" s="60">
        <f>SUM(H25:H26)</f>
        <v>0</v>
      </c>
    </row>
    <row r="28" spans="1:8" s="29" customFormat="1" ht="20.100000000000001" customHeight="1" thickTop="1" thickBot="1">
      <c r="A28" s="16"/>
      <c r="B28" s="17"/>
      <c r="C28" s="18"/>
      <c r="D28" s="19" t="s">
        <v>48</v>
      </c>
      <c r="E28" s="18"/>
      <c r="F28" s="20"/>
      <c r="G28" s="21"/>
      <c r="H28" s="22"/>
    </row>
    <row r="29" spans="1:8" s="29" customFormat="1" ht="42" customHeight="1" thickTop="1">
      <c r="A29" s="23">
        <v>15</v>
      </c>
      <c r="B29" s="24" t="s">
        <v>14</v>
      </c>
      <c r="C29" s="72" t="s">
        <v>49</v>
      </c>
      <c r="D29" s="73" t="s">
        <v>50</v>
      </c>
      <c r="E29" s="77" t="s">
        <v>25</v>
      </c>
      <c r="F29" s="74">
        <v>127</v>
      </c>
      <c r="G29" s="27"/>
      <c r="H29" s="75">
        <f>ROUND($G29*F29,2)</f>
        <v>0</v>
      </c>
    </row>
    <row r="30" spans="1:8" s="29" customFormat="1" ht="42" customHeight="1">
      <c r="A30" s="78">
        <v>16</v>
      </c>
      <c r="B30" s="79" t="s">
        <v>14</v>
      </c>
      <c r="C30" s="80" t="s">
        <v>49</v>
      </c>
      <c r="D30" s="81" t="s">
        <v>51</v>
      </c>
      <c r="E30" s="82" t="s">
        <v>25</v>
      </c>
      <c r="F30" s="83">
        <v>0</v>
      </c>
      <c r="G30" s="84"/>
      <c r="H30" s="85">
        <f>ROUND($G30*F30,2)</f>
        <v>0</v>
      </c>
    </row>
    <row r="31" spans="1:8" s="29" customFormat="1" ht="20.100000000000001" customHeight="1">
      <c r="A31" s="76">
        <v>17</v>
      </c>
      <c r="B31" s="32" t="s">
        <v>14</v>
      </c>
      <c r="C31" s="31" t="s">
        <v>52</v>
      </c>
      <c r="D31" s="33" t="s">
        <v>53</v>
      </c>
      <c r="E31" s="37" t="s">
        <v>25</v>
      </c>
      <c r="F31" s="70">
        <v>0</v>
      </c>
      <c r="G31" s="35"/>
      <c r="H31" s="71">
        <f>ROUND($G31*F31,2)</f>
        <v>0</v>
      </c>
    </row>
    <row r="32" spans="1:8" s="29" customFormat="1" ht="20.100000000000001" customHeight="1">
      <c r="A32" s="86">
        <v>18</v>
      </c>
      <c r="B32" s="87" t="s">
        <v>14</v>
      </c>
      <c r="C32" s="88" t="s">
        <v>49</v>
      </c>
      <c r="D32" s="89" t="s">
        <v>54</v>
      </c>
      <c r="E32" s="90" t="s">
        <v>25</v>
      </c>
      <c r="F32" s="91">
        <v>116</v>
      </c>
      <c r="G32" s="92"/>
      <c r="H32" s="93">
        <f>ROUND(G32*F32,2)</f>
        <v>0</v>
      </c>
    </row>
    <row r="33" spans="1:8" s="29" customFormat="1" ht="35.1" customHeight="1" thickBot="1">
      <c r="A33" s="94">
        <v>19</v>
      </c>
      <c r="B33" s="40" t="s">
        <v>14</v>
      </c>
      <c r="C33" s="39" t="s">
        <v>55</v>
      </c>
      <c r="D33" s="41" t="s">
        <v>56</v>
      </c>
      <c r="E33" s="95" t="s">
        <v>25</v>
      </c>
      <c r="F33" s="62">
        <v>0</v>
      </c>
      <c r="G33" s="43"/>
      <c r="H33" s="63">
        <f>ROUND($G33*F33,2)</f>
        <v>0</v>
      </c>
    </row>
    <row r="34" spans="1:8" s="29" customFormat="1" ht="20.100000000000001" customHeight="1" thickBot="1">
      <c r="A34" s="53"/>
      <c r="B34" s="54"/>
      <c r="C34" s="55"/>
      <c r="D34" s="56" t="s">
        <v>57</v>
      </c>
      <c r="E34" s="57"/>
      <c r="F34" s="58"/>
      <c r="G34" s="59"/>
      <c r="H34" s="60">
        <f>SUM(H29:H33)</f>
        <v>0</v>
      </c>
    </row>
    <row r="35" spans="1:8" s="29" customFormat="1" ht="20.100000000000001" customHeight="1" thickTop="1" thickBot="1">
      <c r="A35" s="16"/>
      <c r="B35" s="17"/>
      <c r="C35" s="18"/>
      <c r="D35" s="19" t="s">
        <v>58</v>
      </c>
      <c r="E35" s="18"/>
      <c r="F35" s="20"/>
      <c r="G35" s="21"/>
      <c r="H35" s="22"/>
    </row>
    <row r="36" spans="1:8" s="29" customFormat="1" ht="20.100000000000001" customHeight="1" thickTop="1" thickBot="1">
      <c r="A36" s="96">
        <v>20</v>
      </c>
      <c r="B36" s="97" t="s">
        <v>14</v>
      </c>
      <c r="C36" s="98" t="s">
        <v>29</v>
      </c>
      <c r="D36" s="99" t="s">
        <v>59</v>
      </c>
      <c r="E36" s="100" t="s">
        <v>21</v>
      </c>
      <c r="F36" s="101">
        <v>194</v>
      </c>
      <c r="G36" s="102"/>
      <c r="H36" s="103">
        <f>ROUND($G36*F36,2)</f>
        <v>0</v>
      </c>
    </row>
    <row r="37" spans="1:8" s="29" customFormat="1" ht="20.100000000000001" customHeight="1" thickBot="1">
      <c r="A37" s="53"/>
      <c r="B37" s="54"/>
      <c r="C37" s="55"/>
      <c r="D37" s="56" t="s">
        <v>60</v>
      </c>
      <c r="E37" s="57"/>
      <c r="F37" s="58"/>
      <c r="G37" s="59"/>
      <c r="H37" s="60">
        <f>SUM(H36:H36)</f>
        <v>0</v>
      </c>
    </row>
    <row r="38" spans="1:8" s="29" customFormat="1" ht="35.1" customHeight="1" thickBot="1">
      <c r="A38" s="104"/>
      <c r="B38" s="105"/>
      <c r="C38" s="105"/>
      <c r="D38" s="106" t="s">
        <v>61</v>
      </c>
      <c r="E38" s="107"/>
      <c r="F38" s="108"/>
      <c r="G38" s="109"/>
      <c r="H38" s="110">
        <f>H15+H19+H23+H27+H34+H37</f>
        <v>0</v>
      </c>
    </row>
    <row r="39" spans="1:8" customFormat="1" ht="18" customHeight="1">
      <c r="A39" s="111"/>
      <c r="B39" s="111"/>
      <c r="C39" s="112" t="s">
        <v>62</v>
      </c>
      <c r="D39" s="112"/>
      <c r="E39" s="112"/>
      <c r="F39" s="112"/>
      <c r="G39" s="112"/>
      <c r="H39" s="113"/>
    </row>
    <row r="40" spans="1:8" customFormat="1">
      <c r="A40" s="114"/>
      <c r="B40" s="114"/>
      <c r="C40" s="115"/>
      <c r="D40" s="116"/>
      <c r="E40" s="112"/>
      <c r="F40" s="112"/>
      <c r="G40" s="112"/>
      <c r="H40" s="112"/>
    </row>
    <row r="41" spans="1:8" s="118" customFormat="1">
      <c r="A41" s="117"/>
      <c r="B41" s="117"/>
      <c r="C41" s="115"/>
      <c r="D41" s="116"/>
      <c r="E41" s="112"/>
      <c r="F41" s="112" t="s">
        <v>63</v>
      </c>
      <c r="G41" s="112"/>
      <c r="H41" s="112"/>
    </row>
    <row r="42" spans="1:8" customFormat="1" ht="72" customHeight="1">
      <c r="A42" s="115"/>
      <c r="B42" s="115"/>
      <c r="C42" s="115"/>
      <c r="D42" s="116"/>
      <c r="E42" s="112"/>
      <c r="F42" s="117"/>
      <c r="G42" s="112"/>
      <c r="H42" s="112"/>
    </row>
    <row r="43" spans="1:8" customFormat="1">
      <c r="A43" s="115"/>
      <c r="B43" s="115"/>
      <c r="C43" s="115"/>
      <c r="D43" s="116"/>
      <c r="E43" s="155" t="s">
        <v>64</v>
      </c>
      <c r="F43" s="155"/>
      <c r="G43" s="155"/>
      <c r="H43" s="112"/>
    </row>
    <row r="217" spans="1:8" customFormat="1">
      <c r="A217" s="115">
        <v>34</v>
      </c>
      <c r="B217" s="115"/>
      <c r="C217" s="115"/>
      <c r="D217" s="116"/>
      <c r="E217" s="112"/>
      <c r="F217" s="112"/>
      <c r="G217" s="112"/>
      <c r="H217" s="112"/>
    </row>
  </sheetData>
  <mergeCells count="3">
    <mergeCell ref="A1:H1"/>
    <mergeCell ref="A2:H2"/>
    <mergeCell ref="E43:G43"/>
  </mergeCells>
  <pageMargins left="0.4" right="0.48000000000000004" top="0.66929133858267709" bottom="0.43307086614173257" header="0.31496062992126012" footer="0.39370078740157505"/>
  <pageSetup paperSize="0" scale="97" fitToWidth="0" fitToHeight="0" orientation="landscape" horizontalDpi="0" verticalDpi="0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sqref="A1:I1"/>
    </sheetView>
  </sheetViews>
  <sheetFormatPr defaultRowHeight="15"/>
  <cols>
    <col min="1" max="1" width="5.85546875" style="112" customWidth="1"/>
    <col min="2" max="2" width="13.42578125" style="112" customWidth="1"/>
    <col min="3" max="3" width="56.28515625" style="112" customWidth="1"/>
    <col min="4" max="8" width="16.7109375" style="112" hidden="1" customWidth="1"/>
    <col min="9" max="9" width="18.42578125" style="112" customWidth="1"/>
    <col min="10" max="10" width="9.140625" style="1" customWidth="1"/>
    <col min="11" max="16384" width="9.140625" style="1"/>
  </cols>
  <sheetData>
    <row r="1" spans="1:9" ht="28.5" customHeight="1">
      <c r="A1" s="156" t="s">
        <v>65</v>
      </c>
      <c r="B1" s="156"/>
      <c r="C1" s="156"/>
      <c r="D1" s="156"/>
      <c r="E1" s="156"/>
      <c r="F1" s="156"/>
      <c r="G1" s="156"/>
      <c r="H1" s="156"/>
      <c r="I1" s="156"/>
    </row>
    <row r="2" spans="1:9" s="3" customFormat="1" ht="28.5" customHeight="1" thickBot="1">
      <c r="A2" s="157" t="s">
        <v>0</v>
      </c>
      <c r="B2" s="157"/>
      <c r="C2" s="157"/>
      <c r="D2" s="157"/>
      <c r="E2" s="157"/>
      <c r="F2" s="157"/>
      <c r="G2" s="157"/>
      <c r="H2" s="157"/>
      <c r="I2" s="157"/>
    </row>
    <row r="3" spans="1:9" s="120" customFormat="1" ht="52.5" customHeight="1" thickBot="1">
      <c r="A3" s="119" t="s">
        <v>1</v>
      </c>
      <c r="B3" s="119" t="s">
        <v>3</v>
      </c>
      <c r="C3" s="119" t="s">
        <v>4</v>
      </c>
      <c r="D3" s="119" t="s">
        <v>66</v>
      </c>
      <c r="E3" s="119" t="s">
        <v>67</v>
      </c>
      <c r="F3" s="119" t="s">
        <v>68</v>
      </c>
      <c r="G3" s="119" t="s">
        <v>69</v>
      </c>
      <c r="H3" s="119" t="s">
        <v>70</v>
      </c>
      <c r="I3" s="119" t="s">
        <v>71</v>
      </c>
    </row>
    <row r="4" spans="1:9" s="122" customFormat="1" ht="24.95" customHeight="1" thickBot="1">
      <c r="A4" s="121">
        <v>1</v>
      </c>
      <c r="B4" s="121">
        <v>2</v>
      </c>
      <c r="C4" s="121">
        <v>3</v>
      </c>
      <c r="D4" s="121">
        <v>4</v>
      </c>
      <c r="E4" s="121">
        <v>5</v>
      </c>
      <c r="F4" s="121">
        <v>6</v>
      </c>
      <c r="G4" s="121">
        <v>7</v>
      </c>
      <c r="H4" s="121">
        <v>8</v>
      </c>
      <c r="I4" s="121">
        <v>4</v>
      </c>
    </row>
    <row r="5" spans="1:9" s="122" customFormat="1" ht="24.95" customHeight="1" thickBot="1">
      <c r="A5" s="158" t="s">
        <v>72</v>
      </c>
      <c r="B5" s="158"/>
      <c r="C5" s="158"/>
      <c r="D5" s="158"/>
      <c r="E5" s="158"/>
      <c r="F5" s="158"/>
      <c r="G5" s="158"/>
      <c r="H5" s="158"/>
      <c r="I5" s="158"/>
    </row>
    <row r="6" spans="1:9" s="29" customFormat="1" ht="24.95" customHeight="1">
      <c r="A6" s="78">
        <v>1</v>
      </c>
      <c r="B6" s="79" t="s">
        <v>73</v>
      </c>
      <c r="C6" s="79" t="s">
        <v>9</v>
      </c>
      <c r="D6" s="123"/>
      <c r="E6" s="123"/>
      <c r="F6" s="124"/>
      <c r="G6" s="123"/>
      <c r="H6" s="124"/>
      <c r="I6" s="125">
        <f>KO!H15</f>
        <v>0</v>
      </c>
    </row>
    <row r="7" spans="1:9" s="29" customFormat="1" ht="24.95" customHeight="1">
      <c r="A7" s="126">
        <v>2</v>
      </c>
      <c r="B7" s="32" t="s">
        <v>74</v>
      </c>
      <c r="C7" s="127" t="s">
        <v>75</v>
      </c>
      <c r="D7" s="128"/>
      <c r="E7" s="128"/>
      <c r="F7" s="129"/>
      <c r="G7" s="128"/>
      <c r="H7" s="129"/>
      <c r="I7" s="130">
        <f>KO!H19</f>
        <v>0</v>
      </c>
    </row>
    <row r="8" spans="1:9" s="29" customFormat="1" ht="24.95" customHeight="1">
      <c r="A8" s="76">
        <v>3</v>
      </c>
      <c r="B8" s="32" t="s">
        <v>76</v>
      </c>
      <c r="C8" s="31" t="s">
        <v>77</v>
      </c>
      <c r="D8" s="128"/>
      <c r="E8" s="128"/>
      <c r="F8" s="129"/>
      <c r="G8" s="128"/>
      <c r="H8" s="129"/>
      <c r="I8" s="130">
        <f>KO!H23</f>
        <v>0</v>
      </c>
    </row>
    <row r="9" spans="1:9" s="29" customFormat="1" ht="24.95" customHeight="1">
      <c r="A9" s="76">
        <v>4</v>
      </c>
      <c r="B9" s="32" t="s">
        <v>78</v>
      </c>
      <c r="C9" s="127" t="s">
        <v>79</v>
      </c>
      <c r="D9" s="128"/>
      <c r="E9" s="128"/>
      <c r="F9" s="129"/>
      <c r="G9" s="128"/>
      <c r="H9" s="129"/>
      <c r="I9" s="130">
        <f>KO!H27</f>
        <v>0</v>
      </c>
    </row>
    <row r="10" spans="1:9" s="131" customFormat="1" ht="24.95" customHeight="1">
      <c r="A10" s="76">
        <v>5</v>
      </c>
      <c r="B10" s="32" t="s">
        <v>80</v>
      </c>
      <c r="C10" s="127" t="s">
        <v>81</v>
      </c>
      <c r="D10" s="128"/>
      <c r="E10" s="128"/>
      <c r="F10" s="129"/>
      <c r="G10" s="128"/>
      <c r="H10" s="129"/>
      <c r="I10" s="130">
        <f>KO!H34</f>
        <v>0</v>
      </c>
    </row>
    <row r="11" spans="1:9" s="131" customFormat="1" ht="24.95" customHeight="1" thickBot="1">
      <c r="A11" s="94">
        <v>6</v>
      </c>
      <c r="B11" s="40" t="s">
        <v>29</v>
      </c>
      <c r="C11" s="132" t="s">
        <v>82</v>
      </c>
      <c r="D11" s="133"/>
      <c r="E11" s="133"/>
      <c r="F11" s="134"/>
      <c r="G11" s="133"/>
      <c r="H11" s="134"/>
      <c r="I11" s="135">
        <f>KO!H37</f>
        <v>0</v>
      </c>
    </row>
    <row r="12" spans="1:9" s="29" customFormat="1" ht="24.95" customHeight="1">
      <c r="A12" s="136">
        <v>7</v>
      </c>
      <c r="B12" s="137"/>
      <c r="C12" s="138" t="s">
        <v>83</v>
      </c>
      <c r="D12" s="139" t="e">
        <f>SUM(#REF!)</f>
        <v>#REF!</v>
      </c>
      <c r="E12" s="139" t="e">
        <f>SUM(#REF!)</f>
        <v>#REF!</v>
      </c>
      <c r="F12" s="140" t="e">
        <f>SUM(#REF!)</f>
        <v>#REF!</v>
      </c>
      <c r="G12" s="139" t="e">
        <f>SUM(#REF!)</f>
        <v>#REF!</v>
      </c>
      <c r="H12" s="140" t="e">
        <f>SUM(#REF!)</f>
        <v>#REF!</v>
      </c>
      <c r="I12" s="141">
        <f>SUM(I6:I11)</f>
        <v>0</v>
      </c>
    </row>
    <row r="13" spans="1:9" s="29" customFormat="1" ht="24.95" customHeight="1" thickBot="1">
      <c r="A13" s="86">
        <v>8</v>
      </c>
      <c r="B13" s="87"/>
      <c r="C13" s="142" t="s">
        <v>84</v>
      </c>
      <c r="D13" s="143" t="e">
        <f>D12*22%</f>
        <v>#REF!</v>
      </c>
      <c r="E13" s="143" t="e">
        <f>E12*22%</f>
        <v>#REF!</v>
      </c>
      <c r="F13" s="144" t="e">
        <f>F12*22%</f>
        <v>#REF!</v>
      </c>
      <c r="G13" s="143" t="e">
        <f>G12*22%</f>
        <v>#REF!</v>
      </c>
      <c r="H13" s="144" t="e">
        <f>H12*22%</f>
        <v>#REF!</v>
      </c>
      <c r="I13" s="145">
        <f>ROUND(I12*0.23,2)</f>
        <v>0</v>
      </c>
    </row>
    <row r="14" spans="1:9" s="29" customFormat="1" ht="24.95" customHeight="1" thickTop="1" thickBot="1">
      <c r="A14" s="146">
        <v>9</v>
      </c>
      <c r="B14" s="147"/>
      <c r="C14" s="148" t="s">
        <v>85</v>
      </c>
      <c r="D14" s="149" t="e">
        <f>SUM(D12:D13)</f>
        <v>#REF!</v>
      </c>
      <c r="E14" s="149" t="e">
        <f>SUM(E12:E13)</f>
        <v>#REF!</v>
      </c>
      <c r="F14" s="150" t="e">
        <f>SUM(F12:F13)</f>
        <v>#REF!</v>
      </c>
      <c r="G14" s="149" t="e">
        <f>SUM(G12:G13)</f>
        <v>#REF!</v>
      </c>
      <c r="H14" s="150" t="e">
        <f>SUM(H12:H13)</f>
        <v>#REF!</v>
      </c>
      <c r="I14" s="151">
        <f>I13+I12</f>
        <v>0</v>
      </c>
    </row>
    <row r="15" spans="1:9" ht="17.100000000000001" customHeight="1" thickTop="1">
      <c r="B15" s="112" t="s">
        <v>86</v>
      </c>
    </row>
    <row r="16" spans="1:9" ht="17.100000000000001" customHeight="1">
      <c r="B16" s="112" t="s">
        <v>87</v>
      </c>
      <c r="D16" s="152"/>
      <c r="E16" s="152"/>
      <c r="F16" s="152"/>
      <c r="G16" s="152"/>
      <c r="H16" s="152"/>
      <c r="I16" s="152"/>
    </row>
    <row r="17" spans="2:9" ht="17.100000000000001" customHeight="1">
      <c r="D17" s="152"/>
      <c r="E17" s="152"/>
      <c r="F17" s="152"/>
      <c r="G17" s="152"/>
      <c r="H17" s="152"/>
      <c r="I17" s="152"/>
    </row>
    <row r="18" spans="2:9" ht="34.5" customHeight="1">
      <c r="B18" s="159" t="s">
        <v>88</v>
      </c>
      <c r="C18" s="159"/>
      <c r="D18" s="159"/>
      <c r="E18" s="159"/>
      <c r="F18" s="159"/>
      <c r="G18" s="159"/>
      <c r="H18" s="159"/>
      <c r="I18" s="159"/>
    </row>
    <row r="19" spans="2:9" ht="17.100000000000001" customHeight="1"/>
    <row r="20" spans="2:9" ht="17.100000000000001" customHeight="1">
      <c r="C20" s="117" t="s">
        <v>64</v>
      </c>
      <c r="H20" s="4" t="s">
        <v>89</v>
      </c>
    </row>
  </sheetData>
  <mergeCells count="4">
    <mergeCell ref="A1:I1"/>
    <mergeCell ref="A2:I2"/>
    <mergeCell ref="A5:I5"/>
    <mergeCell ref="B18:I18"/>
  </mergeCells>
  <pageMargins left="0.78740157480314998" right="0.19685039370078702" top="0.70866141732283505" bottom="0.59055118110236249" header="0.47244094488189003" footer="0.55118110236220497"/>
  <pageSetup paperSize="0" fitToWidth="0" fitToHeight="0" orientation="landscape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KO</vt:lpstr>
      <vt:lpstr>ZZK</vt:lpstr>
      <vt:lpstr>KO!Obszar_wydruku</vt:lpstr>
      <vt:lpstr>ZZK!Obszar_wydruku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</dc:creator>
  <cp:lastModifiedBy>Kalbarczyk Piotr</cp:lastModifiedBy>
  <cp:lastPrinted>2019-10-12T14:56:25Z</cp:lastPrinted>
  <dcterms:created xsi:type="dcterms:W3CDTF">2004-04-13T06:47:34Z</dcterms:created>
  <dcterms:modified xsi:type="dcterms:W3CDTF">2019-11-27T08:18:24Z</dcterms:modified>
</cp:coreProperties>
</file>