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810" windowHeight="11055"/>
  </bookViews>
  <sheets>
    <sheet name="Przedmiar Robót" sheetId="1" r:id="rId1"/>
  </sheets>
  <definedNames>
    <definedName name="_xlnm.Print_Area" localSheetId="0">'Przedmiar Robót'!$A$1:$K$57</definedName>
  </definedNames>
  <calcPr calcId="152511"/>
</workbook>
</file>

<file path=xl/calcChain.xml><?xml version="1.0" encoding="utf-8"?>
<calcChain xmlns="http://schemas.openxmlformats.org/spreadsheetml/2006/main">
  <c r="K31" i="1" l="1"/>
  <c r="K41" i="1" l="1"/>
  <c r="K42" i="1"/>
  <c r="K43" i="1"/>
  <c r="K44" i="1"/>
  <c r="K40" i="1"/>
  <c r="K38" i="1"/>
  <c r="K49" i="1" l="1"/>
  <c r="K27" i="1"/>
  <c r="K37" i="1" l="1"/>
  <c r="K48" i="1" l="1"/>
  <c r="K21" i="1" l="1"/>
  <c r="K36" i="1"/>
  <c r="K13" i="1"/>
  <c r="K28" i="1"/>
  <c r="K29" i="1"/>
  <c r="K30" i="1"/>
  <c r="K46" i="1" l="1"/>
  <c r="K34" i="1"/>
  <c r="K35" i="1"/>
  <c r="K33" i="1"/>
  <c r="K26" i="1"/>
  <c r="K25" i="1"/>
  <c r="K22" i="1"/>
  <c r="K23" i="1"/>
  <c r="K16" i="1"/>
  <c r="K17" i="1"/>
  <c r="K18" i="1"/>
  <c r="K19" i="1"/>
  <c r="K15" i="1"/>
  <c r="I51" i="1" l="1"/>
  <c r="I53" i="1" s="1"/>
  <c r="I55" i="1" s="1"/>
  <c r="K50" i="1"/>
</calcChain>
</file>

<file path=xl/sharedStrings.xml><?xml version="1.0" encoding="utf-8"?>
<sst xmlns="http://schemas.openxmlformats.org/spreadsheetml/2006/main" count="127" uniqueCount="75">
  <si>
    <t>L.p.</t>
  </si>
  <si>
    <t>Wyszczególnienie elementów</t>
  </si>
  <si>
    <t>Jedn.</t>
  </si>
  <si>
    <t>Ilość</t>
  </si>
  <si>
    <t>Cena</t>
  </si>
  <si>
    <t>Wartość</t>
  </si>
  <si>
    <t>rozliczeniowych</t>
  </si>
  <si>
    <t>jedn.</t>
  </si>
  <si>
    <t>netto</t>
  </si>
  <si>
    <t>I</t>
  </si>
  <si>
    <t>II</t>
  </si>
  <si>
    <t>m</t>
  </si>
  <si>
    <t>III</t>
  </si>
  <si>
    <t>ROBOTY ZIEMNE</t>
  </si>
  <si>
    <t>IV</t>
  </si>
  <si>
    <t>V</t>
  </si>
  <si>
    <t>VII</t>
  </si>
  <si>
    <t>Razem netto</t>
  </si>
  <si>
    <t>zł</t>
  </si>
  <si>
    <t>Podatek VAT 23%</t>
  </si>
  <si>
    <t>Ogółem brutto</t>
  </si>
  <si>
    <t>SIEĆ KANALIZACJI DESZCZOWEJ WRAZ Z WPUSTAMI ULICZNYMI</t>
  </si>
  <si>
    <t>Roboty ziemne wykonywane koparkami podsiębiernymi
o poj.łyżki 0.60 m3 w gr.kat. I-II z transp.urobku na
odl.do 1 km sam.samowyład.( Inwestor nie wskazuje
miejsca wywozu urobku )</t>
  </si>
  <si>
    <t>m3</t>
  </si>
  <si>
    <t>Dodatek za każdy rozp. 1 km transportu ziemi samochodami
samowyładowczymi po drogach o nawierzchni
utwardzonej(kat.gr. I-IV)
Krotność = 9</t>
  </si>
  <si>
    <t>Wykopy oraz przekopy o głęb.do 3.0 m wyk.na odkład
koparkami podsiębiernymi o poj.łyżki 0.25 - 0.60 m3 w
gr.kat. I-II</t>
  </si>
  <si>
    <t>Ręczne zasypywanie wykopów o ścianach pionowych o
szerokości 0.8-2.5 m i głęb.do 3.0 m w gr.kat. I-III wraz z
zagęszczeniem - obsypka strefy ochronnej rury - piasek
dowieziony</t>
  </si>
  <si>
    <t>UMOCOWANIE WYKOPÓW I PODWIESZENIA</t>
  </si>
  <si>
    <t>kpl.</t>
  </si>
  <si>
    <t>Montaż konstrukcji podwieszeń rurociągów i kanałów;
element o rozpiętości 4 m</t>
  </si>
  <si>
    <t>Demontaż konstrukcji podwieszeń rurociągów i kanałów;
element o rozpiętości 4 m</t>
  </si>
  <si>
    <t>szt.</t>
  </si>
  <si>
    <t>RUROCIĄG KANALIZACJI DESZCZOWEJ</t>
  </si>
  <si>
    <t>Podłoża pod kanały i obiekty z materiałów sypkich grub.
10 cm ( podsypka dowieziona )</t>
  </si>
  <si>
    <t>Kanały z rur PVC łączonych na wcisk o śr. zewn. 160
mmc -PVC 160, SN 8 , lita - przykanaliki</t>
  </si>
  <si>
    <t>stud.</t>
  </si>
  <si>
    <t>MONTAŻ WPUSTÓW ULICZNYCH I PRZYKANALIKÓW Z RUR</t>
  </si>
  <si>
    <t>STUDNIA D2</t>
  </si>
  <si>
    <t>STUDNIA D1</t>
  </si>
  <si>
    <r>
      <t xml:space="preserve">Montaż kompletnej studzienki wpustu ulicznego DN 500
szczelnej- ( beton C35/45 ) gł. </t>
    </r>
    <r>
      <rPr>
        <sz val="8"/>
        <rFont val="Calibri"/>
        <family val="2"/>
        <charset val="238"/>
      </rPr>
      <t>≈2,00</t>
    </r>
    <r>
      <rPr>
        <sz val="8"/>
        <rFont val="Tahoma"/>
        <family val="2"/>
        <charset val="238"/>
      </rPr>
      <t xml:space="preserve"> m DN 500 mm z :
betonowym dnem monolitycznym DN 500 mm H300 mm
, kręgiem betonowyw DN 500 H300 mm bez odpływu ( 3
szt) ,kręgiem betonowym DN 500 H300 mm z odpływem
( przejście szczelne dla rur PVC 160 ) , betonowym
kręgiem DN500 wieńczącym pod kratę wpustu H100
mm , kratą żeliwną wpustu DN 500 , D400 z koszem
podwieszonym , wysokość korpusu H=100 mm</t>
    </r>
  </si>
  <si>
    <t>ROBOTY PRZYGOTOWAWCZE</t>
  </si>
  <si>
    <t>Roboty pomiarowe przy liniowych robotach ziemnych</t>
  </si>
  <si>
    <t>km</t>
  </si>
  <si>
    <t>Umocnienie ścian wykopów o ścianach pionowych za pomocą obudowy skrzyniowej - np. typu box</t>
  </si>
  <si>
    <t>Kamerowanie sieci kanalizacyjnej powykonawczo
Krotność=1</t>
  </si>
  <si>
    <t>Regulacja pionowa studzienek dla włazów kanałowych - na sieci kanalizacji deszczowej - dostosowanie do istniejącego i projektowanego terenu
Krotność=1</t>
  </si>
  <si>
    <t>Regulacja pionowa studzienek dla urządzeń podziemnych - kratek ściekowych ulicznych</t>
  </si>
  <si>
    <t>D-01.01.01</t>
  </si>
  <si>
    <t>Nr SST</t>
  </si>
  <si>
    <t>D-02.01.01</t>
  </si>
  <si>
    <t>D-03.02.01</t>
  </si>
  <si>
    <t>D-02.00.01</t>
  </si>
  <si>
    <t>Zasypanie wykopów .fund.podłużnych,punktowych,rowów,
wykopów obiektowych spycharkami z
zagęszcz.mechanicznym ubijakami (gr.warstwy w stanie
luźnym 20 cm) - kat.gr. I-II - grunt z wykopu</t>
  </si>
  <si>
    <t>D-03.02.01a</t>
  </si>
  <si>
    <t>Kolano PVCØ160 45°</t>
  </si>
  <si>
    <t>Rurociągi kanalizacyjne z tworzyw sztucznych - PVC
250 , SN 8 , lita</t>
  </si>
  <si>
    <t>Rurociągi kanalizacyjne z tworzyw sztucznych - PVC
400 , SN 8 , lita</t>
  </si>
  <si>
    <t>Tójnik PVC Ø250/Ø160/90°</t>
  </si>
  <si>
    <t>Mechaniczne czyszczenie kanałów kołowych sieci zewnętrznej do śr. 0,3 m po robotach montażowych, przygotowanie do kamerowania i odbioru
Krotność=1</t>
  </si>
  <si>
    <t>Montaż kompletnej studni betonowej szczelnej DN 1000
- D1 ( beton C35/45 ) gł. 1,23 m DN 1000 mm z : dennicą
betonową monolityczną DN 1000 mm, betonowymi kręgami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</si>
  <si>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Nasówka PVCØ400</t>
  </si>
  <si>
    <t>Montaż kompletnej studni betonowej szczelnej DN 1000
- D2 ( beton C35/45 ) gł. 1,60 m DN 1000 mm z : dennicą
betonową monolityczną DN 1000 mm, betonowymi kręgami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</si>
  <si>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VI</t>
  </si>
  <si>
    <t>ROBOTY DEMONTAŻOWE</t>
  </si>
  <si>
    <t>Demontaż studni betonowych deszczowych o średnicy 1000mm
krotność = 1,00</t>
  </si>
  <si>
    <t>Wypełnienie studni i sieci deszczowych wyłaczonych z eksploatacji pianobetonem - Analogia
krotność = 1,00</t>
  </si>
  <si>
    <t>Wywóz gruzu spryzmowanego samochodami samowyładowczymi na odl. Do 1 km
krotność = 1,00</t>
  </si>
  <si>
    <t>Wywóz gruzu spryzmowanego samochodami samowyładowczymi - dodatek za każde dalsze 0,5 km ponad 1 km
krotność = 18,00</t>
  </si>
  <si>
    <t>Demontaż rurociągu betonowego deszczowego o średnicy 400mm w wykopie
krotność 1,00</t>
  </si>
  <si>
    <t>D-01.02.04</t>
  </si>
  <si>
    <t>Przedmiar robót</t>
  </si>
  <si>
    <t>(Branża sanitarna)</t>
  </si>
  <si>
    <t>Budowa ciągu komunikacyjnego wraz z miejscami postojowymi 
w pasie drogowym ulicy Barbary Jeziorkowskiej w Lesznie</t>
  </si>
  <si>
    <t>VIII</t>
  </si>
  <si>
    <t>Kamerowanie istniejącej sieci kanalizacji deszczowej
Krotność=1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</si>
</sst>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0;[Red]0.00"/>
  </numFmts>
  <fonts count="26" x14ac:knownFonts="1">
    <font>
      <sz val="11"/>
      <color theme="1"/>
      <name val="Calibri"/>
      <family val="2"/>
      <scheme val="minor"/>
    </font>
    <font>
      <b/>
      <sz val="16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8"/>
      <name val="Tahoma"/>
      <family val="2"/>
    </font>
    <font>
      <b/>
      <sz val="8"/>
      <name val="Arial CE"/>
      <family val="2"/>
      <charset val="238"/>
    </font>
    <font>
      <sz val="8"/>
      <name val="Tahoma"/>
      <family val="2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8"/>
      <color rgb="FFFF0000"/>
      <name val="Arial CE"/>
      <family val="2"/>
      <charset val="238"/>
    </font>
    <font>
      <sz val="12"/>
      <name val="Tahoma"/>
      <family val="2"/>
    </font>
    <font>
      <sz val="10"/>
      <name val="Tahoma"/>
      <family val="2"/>
      <charset val="238"/>
    </font>
    <font>
      <sz val="8"/>
      <name val="Calibri"/>
      <family val="2"/>
      <charset val="238"/>
    </font>
    <font>
      <b/>
      <sz val="12"/>
      <color rgb="FFFF0000"/>
      <name val="Tahoma"/>
      <family val="2"/>
    </font>
    <font>
      <sz val="10"/>
      <color rgb="FFFF0000"/>
      <name val="Tahoma"/>
      <family val="2"/>
    </font>
    <font>
      <sz val="11"/>
      <color rgb="FF00B050"/>
      <name val="Calibri"/>
      <family val="2"/>
      <scheme val="minor"/>
    </font>
    <font>
      <sz val="8"/>
      <color rgb="FFFF0000"/>
      <name val="Tahoma"/>
      <family val="2"/>
      <charset val="238"/>
    </font>
    <font>
      <b/>
      <sz val="8"/>
      <color rgb="FFFF0000"/>
      <name val="Arial CE"/>
      <charset val="238"/>
    </font>
    <font>
      <b/>
      <i/>
      <sz val="1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2" fillId="0" borderId="3" xfId="0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0" fontId="6" fillId="3" borderId="1" xfId="0" applyFont="1" applyFill="1" applyBorder="1" applyAlignment="1"/>
    <xf numFmtId="0" fontId="7" fillId="3" borderId="1" xfId="0" applyFont="1" applyFill="1" applyBorder="1" applyAlignment="1">
      <alignment horizontal="center"/>
    </xf>
    <xf numFmtId="0" fontId="8" fillId="3" borderId="2" xfId="0" applyFont="1" applyFill="1" applyBorder="1"/>
    <xf numFmtId="0" fontId="8" fillId="3" borderId="2" xfId="0" applyFont="1" applyFill="1" applyBorder="1" applyAlignment="1"/>
    <xf numFmtId="0" fontId="7" fillId="3" borderId="2" xfId="0" applyFont="1" applyFill="1" applyBorder="1" applyAlignment="1">
      <alignment horizontal="center"/>
    </xf>
    <xf numFmtId="0" fontId="8" fillId="3" borderId="3" xfId="0" applyFont="1" applyFill="1" applyBorder="1"/>
    <xf numFmtId="0" fontId="8" fillId="3" borderId="3" xfId="0" applyFont="1" applyFill="1" applyBorder="1" applyAlignment="1"/>
    <xf numFmtId="0" fontId="7" fillId="3" borderId="3" xfId="0" applyFont="1" applyFill="1" applyBorder="1" applyAlignment="1">
      <alignment horizontal="center"/>
    </xf>
    <xf numFmtId="0" fontId="9" fillId="3" borderId="3" xfId="0" applyFont="1" applyFill="1" applyBorder="1"/>
    <xf numFmtId="0" fontId="10" fillId="3" borderId="4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/>
    </xf>
    <xf numFmtId="0" fontId="14" fillId="0" borderId="0" xfId="0" applyFont="1"/>
    <xf numFmtId="0" fontId="15" fillId="0" borderId="10" xfId="0" applyFont="1" applyBorder="1"/>
    <xf numFmtId="0" fontId="15" fillId="0" borderId="10" xfId="0" applyFont="1" applyBorder="1" applyAlignment="1">
      <alignment horizontal="center"/>
    </xf>
    <xf numFmtId="2" fontId="15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0" xfId="0" applyFont="1"/>
    <xf numFmtId="0" fontId="12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/>
    </xf>
    <xf numFmtId="0" fontId="18" fillId="2" borderId="1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center"/>
    </xf>
    <xf numFmtId="2" fontId="0" fillId="0" borderId="0" xfId="0" applyNumberFormat="1"/>
    <xf numFmtId="0" fontId="12" fillId="0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/>
    </xf>
    <xf numFmtId="0" fontId="21" fillId="0" borderId="0" xfId="0" applyFont="1" applyAlignment="1"/>
    <xf numFmtId="0" fontId="15" fillId="0" borderId="0" xfId="0" applyFont="1" applyAlignment="1"/>
    <xf numFmtId="0" fontId="12" fillId="0" borderId="3" xfId="0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/>
    </xf>
    <xf numFmtId="164" fontId="0" fillId="0" borderId="0" xfId="0" applyNumberFormat="1"/>
    <xf numFmtId="164" fontId="22" fillId="0" borderId="0" xfId="0" applyNumberFormat="1" applyFont="1"/>
    <xf numFmtId="0" fontId="12" fillId="0" borderId="4" xfId="0" applyFont="1" applyBorder="1" applyAlignment="1">
      <alignment horizontal="left" vertical="center" wrapText="1"/>
    </xf>
    <xf numFmtId="44" fontId="8" fillId="0" borderId="4" xfId="0" applyNumberFormat="1" applyFont="1" applyFill="1" applyBorder="1" applyAlignment="1">
      <alignment horizontal="center"/>
    </xf>
    <xf numFmtId="44" fontId="9" fillId="0" borderId="4" xfId="0" applyNumberFormat="1" applyFont="1" applyFill="1" applyBorder="1" applyAlignment="1">
      <alignment horizontal="center"/>
    </xf>
    <xf numFmtId="44" fontId="9" fillId="0" borderId="4" xfId="0" applyNumberFormat="1" applyFont="1" applyBorder="1" applyAlignment="1">
      <alignment horizontal="center"/>
    </xf>
    <xf numFmtId="44" fontId="13" fillId="0" borderId="4" xfId="0" applyNumberFormat="1" applyFont="1" applyFill="1" applyBorder="1" applyAlignment="1">
      <alignment horizontal="center"/>
    </xf>
    <xf numFmtId="44" fontId="13" fillId="0" borderId="9" xfId="0" applyNumberFormat="1" applyFont="1" applyBorder="1" applyAlignment="1">
      <alignment horizontal="center"/>
    </xf>
    <xf numFmtId="44" fontId="13" fillId="0" borderId="3" xfId="0" applyNumberFormat="1" applyFont="1" applyBorder="1" applyAlignment="1">
      <alignment horizontal="center"/>
    </xf>
    <xf numFmtId="44" fontId="13" fillId="0" borderId="4" xfId="0" applyNumberFormat="1" applyFont="1" applyBorder="1" applyAlignment="1">
      <alignment horizontal="center"/>
    </xf>
    <xf numFmtId="44" fontId="9" fillId="0" borderId="1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23" fillId="2" borderId="4" xfId="0" applyFont="1" applyFill="1" applyBorder="1"/>
    <xf numFmtId="164" fontId="23" fillId="2" borderId="4" xfId="0" applyNumberFormat="1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2" fontId="16" fillId="2" borderId="4" xfId="0" applyNumberFormat="1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2" fontId="16" fillId="2" borderId="12" xfId="0" applyNumberFormat="1" applyFont="1" applyFill="1" applyBorder="1" applyAlignment="1">
      <alignment horizontal="center"/>
    </xf>
    <xf numFmtId="2" fontId="23" fillId="2" borderId="4" xfId="0" applyNumberFormat="1" applyFont="1" applyFill="1" applyBorder="1" applyAlignment="1">
      <alignment horizontal="center"/>
    </xf>
    <xf numFmtId="2" fontId="23" fillId="2" borderId="3" xfId="0" applyNumberFormat="1" applyFont="1" applyFill="1" applyBorder="1" applyAlignment="1">
      <alignment horizontal="center"/>
    </xf>
    <xf numFmtId="2" fontId="16" fillId="2" borderId="9" xfId="0" applyNumberFormat="1" applyFont="1" applyFill="1" applyBorder="1" applyAlignment="1">
      <alignment horizontal="center"/>
    </xf>
    <xf numFmtId="2" fontId="16" fillId="2" borderId="3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2" fontId="12" fillId="2" borderId="3" xfId="0" applyNumberFormat="1" applyFont="1" applyFill="1" applyBorder="1" applyAlignment="1">
      <alignment horizontal="center"/>
    </xf>
    <xf numFmtId="44" fontId="13" fillId="2" borderId="9" xfId="0" applyNumberFormat="1" applyFont="1" applyFill="1" applyBorder="1" applyAlignment="1">
      <alignment horizontal="center"/>
    </xf>
    <xf numFmtId="44" fontId="13" fillId="2" borderId="3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/>
    </xf>
    <xf numFmtId="44" fontId="13" fillId="0" borderId="3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44" fontId="13" fillId="0" borderId="9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3" borderId="12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15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 vertical="center"/>
    </xf>
    <xf numFmtId="2" fontId="17" fillId="0" borderId="9" xfId="0" applyNumberFormat="1" applyFont="1" applyBorder="1" applyAlignment="1">
      <alignment horizontal="center" vertical="center"/>
    </xf>
    <xf numFmtId="2" fontId="17" fillId="0" borderId="10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9" fillId="3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12" fillId="0" borderId="4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6" fillId="3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tabSelected="1" zoomScaleNormal="100" workbookViewId="0">
      <selection activeCell="C31" sqref="C31:G31"/>
    </sheetView>
  </sheetViews>
  <sheetFormatPr defaultRowHeight="15" x14ac:dyDescent="0.25"/>
  <cols>
    <col min="2" max="2" width="9.7109375" bestFit="1" customWidth="1"/>
    <col min="8" max="8" width="5.28515625" bestFit="1" customWidth="1"/>
    <col min="9" max="9" width="5.85546875" bestFit="1" customWidth="1"/>
    <col min="10" max="10" width="10.7109375" bestFit="1" customWidth="1"/>
    <col min="11" max="11" width="10.5703125" bestFit="1" customWidth="1"/>
    <col min="12" max="14" width="7.7109375" bestFit="1" customWidth="1"/>
  </cols>
  <sheetData>
    <row r="1" spans="1:21" ht="19.5" x14ac:dyDescent="0.25">
      <c r="A1" s="106" t="s">
        <v>70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21" x14ac:dyDescent="0.2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21" ht="42.75" customHeight="1" x14ac:dyDescent="0.25">
      <c r="A3" s="107" t="s">
        <v>72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1" ht="18" x14ac:dyDescent="0.25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21" ht="15.75" x14ac:dyDescent="0.25">
      <c r="A5" s="113" t="s">
        <v>71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</row>
    <row r="6" spans="1:21" ht="15.75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21" x14ac:dyDescent="0.25">
      <c r="A7" s="45" t="s">
        <v>0</v>
      </c>
      <c r="B7" s="111" t="s">
        <v>48</v>
      </c>
      <c r="C7" s="109" t="s">
        <v>1</v>
      </c>
      <c r="D7" s="109"/>
      <c r="E7" s="109"/>
      <c r="F7" s="109"/>
      <c r="G7" s="109"/>
      <c r="H7" s="3" t="s">
        <v>2</v>
      </c>
      <c r="I7" s="45" t="s">
        <v>3</v>
      </c>
      <c r="J7" s="4" t="s">
        <v>4</v>
      </c>
      <c r="K7" s="4" t="s">
        <v>5</v>
      </c>
    </row>
    <row r="8" spans="1:21" x14ac:dyDescent="0.25">
      <c r="A8" s="5"/>
      <c r="B8" s="112"/>
      <c r="C8" s="110" t="s">
        <v>6</v>
      </c>
      <c r="D8" s="110"/>
      <c r="E8" s="110"/>
      <c r="F8" s="110"/>
      <c r="G8" s="110"/>
      <c r="H8" s="6"/>
      <c r="I8" s="5"/>
      <c r="J8" s="7" t="s">
        <v>7</v>
      </c>
      <c r="K8" s="7" t="s">
        <v>8</v>
      </c>
    </row>
    <row r="9" spans="1:21" x14ac:dyDescent="0.25">
      <c r="A9" s="8"/>
      <c r="B9" s="8"/>
      <c r="C9" s="144"/>
      <c r="D9" s="145"/>
      <c r="E9" s="145"/>
      <c r="F9" s="145"/>
      <c r="G9" s="146"/>
      <c r="H9" s="9"/>
      <c r="I9" s="8"/>
      <c r="J9" s="10" t="s">
        <v>8</v>
      </c>
      <c r="K9" s="11"/>
    </row>
    <row r="10" spans="1:21" x14ac:dyDescent="0.25">
      <c r="A10" s="44">
        <v>1</v>
      </c>
      <c r="B10" s="44">
        <v>2</v>
      </c>
      <c r="C10" s="153">
        <v>4</v>
      </c>
      <c r="D10" s="153"/>
      <c r="E10" s="153"/>
      <c r="F10" s="153"/>
      <c r="G10" s="153"/>
      <c r="H10" s="44">
        <v>5</v>
      </c>
      <c r="I10" s="44">
        <v>6</v>
      </c>
      <c r="J10" s="12">
        <v>7</v>
      </c>
      <c r="K10" s="12">
        <v>8</v>
      </c>
    </row>
    <row r="11" spans="1:21" x14ac:dyDescent="0.25">
      <c r="A11" s="115" t="s">
        <v>21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21" x14ac:dyDescent="0.25">
      <c r="A12" s="35" t="s">
        <v>9</v>
      </c>
      <c r="B12" s="36"/>
      <c r="C12" s="118" t="s">
        <v>40</v>
      </c>
      <c r="D12" s="118"/>
      <c r="E12" s="118"/>
      <c r="F12" s="118"/>
      <c r="G12" s="118"/>
      <c r="H12" s="36"/>
      <c r="I12" s="36"/>
      <c r="J12" s="36"/>
      <c r="K12" s="36"/>
    </row>
    <row r="13" spans="1:21" x14ac:dyDescent="0.25">
      <c r="A13" s="46">
        <v>1</v>
      </c>
      <c r="B13" s="47" t="s">
        <v>47</v>
      </c>
      <c r="C13" s="119" t="s">
        <v>41</v>
      </c>
      <c r="D13" s="119"/>
      <c r="E13" s="119"/>
      <c r="F13" s="119"/>
      <c r="G13" s="119"/>
      <c r="H13" s="48" t="s">
        <v>42</v>
      </c>
      <c r="I13" s="48">
        <v>7.2999999999999995E-2</v>
      </c>
      <c r="J13" s="56">
        <v>0</v>
      </c>
      <c r="K13" s="56">
        <f>I13*J13</f>
        <v>0</v>
      </c>
    </row>
    <row r="14" spans="1:21" x14ac:dyDescent="0.25">
      <c r="A14" s="14" t="s">
        <v>10</v>
      </c>
      <c r="B14" s="16"/>
      <c r="C14" s="103" t="s">
        <v>13</v>
      </c>
      <c r="D14" s="103"/>
      <c r="E14" s="103"/>
      <c r="F14" s="103"/>
      <c r="G14" s="103"/>
      <c r="H14" s="65"/>
      <c r="I14" s="66"/>
      <c r="J14" s="67"/>
      <c r="K14" s="67"/>
    </row>
    <row r="15" spans="1:21" ht="45" customHeight="1" x14ac:dyDescent="0.25">
      <c r="A15" s="37">
        <v>1</v>
      </c>
      <c r="B15" s="38" t="s">
        <v>51</v>
      </c>
      <c r="C15" s="95" t="s">
        <v>22</v>
      </c>
      <c r="D15" s="96"/>
      <c r="E15" s="96"/>
      <c r="F15" s="96"/>
      <c r="G15" s="97"/>
      <c r="H15" s="34" t="s">
        <v>23</v>
      </c>
      <c r="I15" s="42">
        <v>38.369999999999997</v>
      </c>
      <c r="J15" s="57">
        <v>0</v>
      </c>
      <c r="K15" s="57">
        <f>I15*J15</f>
        <v>0</v>
      </c>
      <c r="M15" s="53"/>
      <c r="T15" s="54"/>
      <c r="U15" s="54"/>
    </row>
    <row r="16" spans="1:21" ht="45" customHeight="1" x14ac:dyDescent="0.25">
      <c r="A16" s="37">
        <v>2</v>
      </c>
      <c r="B16" s="38" t="s">
        <v>51</v>
      </c>
      <c r="C16" s="95" t="s">
        <v>24</v>
      </c>
      <c r="D16" s="96"/>
      <c r="E16" s="96"/>
      <c r="F16" s="96"/>
      <c r="G16" s="97"/>
      <c r="H16" s="34" t="s">
        <v>23</v>
      </c>
      <c r="I16" s="42">
        <v>38.369999999999997</v>
      </c>
      <c r="J16" s="57">
        <v>0</v>
      </c>
      <c r="K16" s="57">
        <f t="shared" ref="K16:K19" si="0">I16*J16</f>
        <v>0</v>
      </c>
      <c r="O16" s="53"/>
    </row>
    <row r="17" spans="1:15" ht="45" customHeight="1" x14ac:dyDescent="0.25">
      <c r="A17" s="37">
        <v>3</v>
      </c>
      <c r="B17" s="38" t="s">
        <v>49</v>
      </c>
      <c r="C17" s="95" t="s">
        <v>25</v>
      </c>
      <c r="D17" s="96"/>
      <c r="E17" s="96"/>
      <c r="F17" s="96"/>
      <c r="G17" s="97"/>
      <c r="H17" s="34" t="s">
        <v>23</v>
      </c>
      <c r="I17" s="42">
        <v>91.43</v>
      </c>
      <c r="J17" s="57">
        <v>0</v>
      </c>
      <c r="K17" s="57">
        <f t="shared" si="0"/>
        <v>0</v>
      </c>
      <c r="M17" s="53"/>
    </row>
    <row r="18" spans="1:15" ht="45" customHeight="1" x14ac:dyDescent="0.25">
      <c r="A18" s="15">
        <v>4</v>
      </c>
      <c r="B18" s="38" t="s">
        <v>51</v>
      </c>
      <c r="C18" s="101" t="s">
        <v>26</v>
      </c>
      <c r="D18" s="102"/>
      <c r="E18" s="102"/>
      <c r="F18" s="102"/>
      <c r="G18" s="102"/>
      <c r="H18" s="34" t="s">
        <v>23</v>
      </c>
      <c r="I18" s="41">
        <v>16.91</v>
      </c>
      <c r="J18" s="58">
        <v>0</v>
      </c>
      <c r="K18" s="57">
        <f t="shared" si="0"/>
        <v>0</v>
      </c>
      <c r="O18" s="53"/>
    </row>
    <row r="19" spans="1:15" ht="45" customHeight="1" x14ac:dyDescent="0.25">
      <c r="A19" s="13">
        <v>5</v>
      </c>
      <c r="B19" s="38" t="s">
        <v>49</v>
      </c>
      <c r="C19" s="95" t="s">
        <v>52</v>
      </c>
      <c r="D19" s="96"/>
      <c r="E19" s="96"/>
      <c r="F19" s="96"/>
      <c r="G19" s="97"/>
      <c r="H19" s="34" t="s">
        <v>23</v>
      </c>
      <c r="I19" s="43">
        <v>91.43</v>
      </c>
      <c r="J19" s="63">
        <v>0</v>
      </c>
      <c r="K19" s="57">
        <f t="shared" si="0"/>
        <v>0</v>
      </c>
      <c r="M19" s="33"/>
    </row>
    <row r="20" spans="1:15" x14ac:dyDescent="0.25">
      <c r="A20" s="25" t="s">
        <v>12</v>
      </c>
      <c r="B20" s="31"/>
      <c r="C20" s="103" t="s">
        <v>27</v>
      </c>
      <c r="D20" s="103"/>
      <c r="E20" s="103"/>
      <c r="F20" s="103"/>
      <c r="G20" s="103"/>
      <c r="H20" s="32"/>
      <c r="I20" s="66"/>
      <c r="J20" s="68"/>
      <c r="K20" s="68"/>
    </row>
    <row r="21" spans="1:15" ht="30" customHeight="1" x14ac:dyDescent="0.25">
      <c r="A21" s="37">
        <v>1</v>
      </c>
      <c r="B21" s="38" t="s">
        <v>49</v>
      </c>
      <c r="C21" s="95" t="s">
        <v>43</v>
      </c>
      <c r="D21" s="98"/>
      <c r="E21" s="98"/>
      <c r="F21" s="98"/>
      <c r="G21" s="99"/>
      <c r="H21" s="34" t="s">
        <v>23</v>
      </c>
      <c r="I21" s="42">
        <v>129.80000000000001</v>
      </c>
      <c r="J21" s="59">
        <v>0</v>
      </c>
      <c r="K21" s="59">
        <f>I21*J21</f>
        <v>0</v>
      </c>
    </row>
    <row r="22" spans="1:15" ht="30" customHeight="1" x14ac:dyDescent="0.25">
      <c r="A22" s="39">
        <v>2</v>
      </c>
      <c r="B22" s="38" t="s">
        <v>49</v>
      </c>
      <c r="C22" s="100" t="s">
        <v>29</v>
      </c>
      <c r="D22" s="100"/>
      <c r="E22" s="100"/>
      <c r="F22" s="100"/>
      <c r="G22" s="100"/>
      <c r="H22" s="1" t="s">
        <v>28</v>
      </c>
      <c r="I22" s="40">
        <v>1</v>
      </c>
      <c r="J22" s="60">
        <v>0</v>
      </c>
      <c r="K22" s="61">
        <f t="shared" ref="K22:K23" si="1">I22*J22</f>
        <v>0</v>
      </c>
    </row>
    <row r="23" spans="1:15" ht="30" customHeight="1" x14ac:dyDescent="0.25">
      <c r="A23" s="15">
        <v>3</v>
      </c>
      <c r="B23" s="38" t="s">
        <v>49</v>
      </c>
      <c r="C23" s="101" t="s">
        <v>30</v>
      </c>
      <c r="D23" s="102"/>
      <c r="E23" s="102"/>
      <c r="F23" s="102"/>
      <c r="G23" s="102"/>
      <c r="H23" s="30" t="s">
        <v>28</v>
      </c>
      <c r="I23" s="41">
        <v>1</v>
      </c>
      <c r="J23" s="62">
        <v>0</v>
      </c>
      <c r="K23" s="62">
        <f t="shared" si="1"/>
        <v>0</v>
      </c>
      <c r="N23" s="33"/>
    </row>
    <row r="24" spans="1:15" x14ac:dyDescent="0.25">
      <c r="A24" s="14" t="s">
        <v>14</v>
      </c>
      <c r="B24" s="29"/>
      <c r="C24" s="103" t="s">
        <v>32</v>
      </c>
      <c r="D24" s="103"/>
      <c r="E24" s="103"/>
      <c r="F24" s="103"/>
      <c r="G24" s="103"/>
      <c r="H24" s="69"/>
      <c r="I24" s="66"/>
      <c r="J24" s="70"/>
      <c r="K24" s="68"/>
    </row>
    <row r="25" spans="1:15" ht="30" customHeight="1" x14ac:dyDescent="0.25">
      <c r="A25" s="15">
        <v>1</v>
      </c>
      <c r="B25" s="55" t="s">
        <v>50</v>
      </c>
      <c r="C25" s="147" t="s">
        <v>33</v>
      </c>
      <c r="D25" s="147"/>
      <c r="E25" s="147"/>
      <c r="F25" s="147"/>
      <c r="G25" s="147"/>
      <c r="H25" s="30" t="s">
        <v>23</v>
      </c>
      <c r="I25" s="2">
        <v>6.5</v>
      </c>
      <c r="J25" s="60">
        <v>0</v>
      </c>
      <c r="K25" s="61">
        <f>I25*J25</f>
        <v>0</v>
      </c>
      <c r="N25" s="33"/>
      <c r="O25" s="53"/>
    </row>
    <row r="26" spans="1:15" ht="30" customHeight="1" x14ac:dyDescent="0.25">
      <c r="A26" s="15">
        <v>2</v>
      </c>
      <c r="B26" s="55" t="s">
        <v>50</v>
      </c>
      <c r="C26" s="148" t="s">
        <v>55</v>
      </c>
      <c r="D26" s="149"/>
      <c r="E26" s="149"/>
      <c r="F26" s="149"/>
      <c r="G26" s="150"/>
      <c r="H26" s="1" t="s">
        <v>11</v>
      </c>
      <c r="I26" s="2">
        <v>51.9</v>
      </c>
      <c r="J26" s="60">
        <v>0</v>
      </c>
      <c r="K26" s="61">
        <f t="shared" ref="K26:K31" si="2">I26*J26</f>
        <v>0</v>
      </c>
    </row>
    <row r="27" spans="1:15" ht="30" customHeight="1" x14ac:dyDescent="0.25">
      <c r="A27" s="15">
        <v>3</v>
      </c>
      <c r="B27" s="55" t="s">
        <v>50</v>
      </c>
      <c r="C27" s="148" t="s">
        <v>56</v>
      </c>
      <c r="D27" s="149"/>
      <c r="E27" s="149"/>
      <c r="F27" s="149"/>
      <c r="G27" s="150"/>
      <c r="H27" s="1" t="s">
        <v>11</v>
      </c>
      <c r="I27" s="2">
        <v>20.9</v>
      </c>
      <c r="J27" s="60">
        <v>0</v>
      </c>
      <c r="K27" s="61">
        <f t="shared" si="2"/>
        <v>0</v>
      </c>
    </row>
    <row r="28" spans="1:15" ht="49.5" customHeight="1" x14ac:dyDescent="0.25">
      <c r="A28" s="15">
        <v>4</v>
      </c>
      <c r="B28" s="55" t="s">
        <v>50</v>
      </c>
      <c r="C28" s="92" t="s">
        <v>45</v>
      </c>
      <c r="D28" s="93"/>
      <c r="E28" s="93"/>
      <c r="F28" s="93"/>
      <c r="G28" s="94"/>
      <c r="H28" s="1" t="s">
        <v>31</v>
      </c>
      <c r="I28" s="28">
        <v>2</v>
      </c>
      <c r="J28" s="60">
        <v>0</v>
      </c>
      <c r="K28" s="61">
        <f t="shared" si="2"/>
        <v>0</v>
      </c>
    </row>
    <row r="29" spans="1:15" ht="49.5" customHeight="1" x14ac:dyDescent="0.25">
      <c r="A29" s="15">
        <v>5</v>
      </c>
      <c r="B29" s="55" t="s">
        <v>50</v>
      </c>
      <c r="C29" s="92" t="s">
        <v>58</v>
      </c>
      <c r="D29" s="93"/>
      <c r="E29" s="93"/>
      <c r="F29" s="93"/>
      <c r="G29" s="94"/>
      <c r="H29" s="1" t="s">
        <v>11</v>
      </c>
      <c r="I29" s="28">
        <v>72.8</v>
      </c>
      <c r="J29" s="60">
        <v>0</v>
      </c>
      <c r="K29" s="61">
        <f t="shared" si="2"/>
        <v>0</v>
      </c>
    </row>
    <row r="30" spans="1:15" ht="25.5" customHeight="1" x14ac:dyDescent="0.25">
      <c r="A30" s="15">
        <v>6</v>
      </c>
      <c r="B30" s="55" t="s">
        <v>50</v>
      </c>
      <c r="C30" s="92" t="s">
        <v>44</v>
      </c>
      <c r="D30" s="93"/>
      <c r="E30" s="93"/>
      <c r="F30" s="93"/>
      <c r="G30" s="94"/>
      <c r="H30" s="1" t="s">
        <v>11</v>
      </c>
      <c r="I30" s="28">
        <v>72.8</v>
      </c>
      <c r="J30" s="60">
        <v>0</v>
      </c>
      <c r="K30" s="61">
        <f t="shared" si="2"/>
        <v>0</v>
      </c>
      <c r="M30" s="33"/>
    </row>
    <row r="31" spans="1:15" ht="25.5" customHeight="1" x14ac:dyDescent="0.25">
      <c r="A31" s="15">
        <v>7</v>
      </c>
      <c r="B31" s="88" t="s">
        <v>50</v>
      </c>
      <c r="C31" s="92" t="s">
        <v>74</v>
      </c>
      <c r="D31" s="93"/>
      <c r="E31" s="93"/>
      <c r="F31" s="93"/>
      <c r="G31" s="94"/>
      <c r="H31" s="1" t="s">
        <v>11</v>
      </c>
      <c r="I31" s="28">
        <v>106</v>
      </c>
      <c r="J31" s="60">
        <v>0</v>
      </c>
      <c r="K31" s="61">
        <f t="shared" si="2"/>
        <v>0</v>
      </c>
      <c r="M31" s="33"/>
    </row>
    <row r="32" spans="1:15" ht="30" customHeight="1" x14ac:dyDescent="0.25">
      <c r="A32" s="14" t="s">
        <v>15</v>
      </c>
      <c r="B32" s="16"/>
      <c r="C32" s="89" t="s">
        <v>36</v>
      </c>
      <c r="D32" s="90"/>
      <c r="E32" s="90"/>
      <c r="F32" s="90"/>
      <c r="G32" s="91"/>
      <c r="H32" s="24"/>
      <c r="I32" s="66"/>
      <c r="J32" s="70"/>
      <c r="K32" s="68"/>
    </row>
    <row r="33" spans="1:11" ht="30" customHeight="1" x14ac:dyDescent="0.25">
      <c r="A33" s="13">
        <v>1</v>
      </c>
      <c r="B33" s="55" t="s">
        <v>50</v>
      </c>
      <c r="C33" s="104" t="s">
        <v>33</v>
      </c>
      <c r="D33" s="105"/>
      <c r="E33" s="105"/>
      <c r="F33" s="105"/>
      <c r="G33" s="105"/>
      <c r="H33" s="30" t="s">
        <v>23</v>
      </c>
      <c r="I33" s="2">
        <v>2.52</v>
      </c>
      <c r="J33" s="60">
        <v>0</v>
      </c>
      <c r="K33" s="61">
        <f>I33*J33</f>
        <v>0</v>
      </c>
    </row>
    <row r="34" spans="1:11" ht="105" customHeight="1" x14ac:dyDescent="0.25">
      <c r="A34" s="13">
        <v>2</v>
      </c>
      <c r="B34" s="55" t="s">
        <v>50</v>
      </c>
      <c r="C34" s="148" t="s">
        <v>39</v>
      </c>
      <c r="D34" s="151"/>
      <c r="E34" s="151"/>
      <c r="F34" s="151"/>
      <c r="G34" s="152"/>
      <c r="H34" s="1" t="s">
        <v>35</v>
      </c>
      <c r="I34" s="2">
        <v>4</v>
      </c>
      <c r="J34" s="60">
        <v>0</v>
      </c>
      <c r="K34" s="61">
        <f t="shared" ref="K34:K37" si="3">I34*J34</f>
        <v>0</v>
      </c>
    </row>
    <row r="35" spans="1:11" ht="30" customHeight="1" x14ac:dyDescent="0.25">
      <c r="A35" s="13">
        <v>3</v>
      </c>
      <c r="B35" s="55" t="s">
        <v>50</v>
      </c>
      <c r="C35" s="148" t="s">
        <v>34</v>
      </c>
      <c r="D35" s="151"/>
      <c r="E35" s="151"/>
      <c r="F35" s="151"/>
      <c r="G35" s="152"/>
      <c r="H35" s="1" t="s">
        <v>11</v>
      </c>
      <c r="I35" s="2">
        <v>33.1</v>
      </c>
      <c r="J35" s="60">
        <v>0</v>
      </c>
      <c r="K35" s="61">
        <f t="shared" si="3"/>
        <v>0</v>
      </c>
    </row>
    <row r="36" spans="1:11" ht="30" customHeight="1" x14ac:dyDescent="0.25">
      <c r="A36" s="13">
        <v>4</v>
      </c>
      <c r="B36" s="55" t="s">
        <v>50</v>
      </c>
      <c r="C36" s="92" t="s">
        <v>54</v>
      </c>
      <c r="D36" s="93"/>
      <c r="E36" s="93"/>
      <c r="F36" s="93"/>
      <c r="G36" s="94"/>
      <c r="H36" s="1" t="s">
        <v>31</v>
      </c>
      <c r="I36" s="2">
        <v>1</v>
      </c>
      <c r="J36" s="60">
        <v>0</v>
      </c>
      <c r="K36" s="61">
        <f t="shared" si="3"/>
        <v>0</v>
      </c>
    </row>
    <row r="37" spans="1:11" ht="30" customHeight="1" x14ac:dyDescent="0.25">
      <c r="A37" s="13">
        <v>5</v>
      </c>
      <c r="B37" s="55" t="s">
        <v>50</v>
      </c>
      <c r="C37" s="140" t="s">
        <v>57</v>
      </c>
      <c r="D37" s="141"/>
      <c r="E37" s="141"/>
      <c r="F37" s="141"/>
      <c r="G37" s="142"/>
      <c r="H37" s="1" t="s">
        <v>31</v>
      </c>
      <c r="I37" s="2">
        <v>1</v>
      </c>
      <c r="J37" s="60">
        <v>0</v>
      </c>
      <c r="K37" s="61">
        <f t="shared" si="3"/>
        <v>0</v>
      </c>
    </row>
    <row r="38" spans="1:11" ht="32.25" customHeight="1" x14ac:dyDescent="0.25">
      <c r="A38" s="13">
        <v>6</v>
      </c>
      <c r="B38" s="55" t="s">
        <v>53</v>
      </c>
      <c r="C38" s="92" t="s">
        <v>46</v>
      </c>
      <c r="D38" s="93"/>
      <c r="E38" s="93"/>
      <c r="F38" s="93"/>
      <c r="G38" s="94"/>
      <c r="H38" s="1" t="s">
        <v>31</v>
      </c>
      <c r="I38" s="2">
        <v>4</v>
      </c>
      <c r="J38" s="60">
        <v>0</v>
      </c>
      <c r="K38" s="61">
        <f>I38*J38</f>
        <v>0</v>
      </c>
    </row>
    <row r="39" spans="1:11" ht="15" customHeight="1" x14ac:dyDescent="0.25">
      <c r="A39" s="76" t="s">
        <v>62</v>
      </c>
      <c r="B39" s="77"/>
      <c r="C39" s="89" t="s">
        <v>63</v>
      </c>
      <c r="D39" s="90"/>
      <c r="E39" s="90"/>
      <c r="F39" s="90"/>
      <c r="G39" s="91"/>
      <c r="H39" s="27"/>
      <c r="I39" s="78"/>
      <c r="J39" s="79"/>
      <c r="K39" s="80"/>
    </row>
    <row r="40" spans="1:11" ht="37.5" customHeight="1" x14ac:dyDescent="0.25">
      <c r="A40" s="81">
        <v>1</v>
      </c>
      <c r="B40" s="64" t="s">
        <v>50</v>
      </c>
      <c r="C40" s="95" t="s">
        <v>68</v>
      </c>
      <c r="D40" s="96"/>
      <c r="E40" s="96"/>
      <c r="F40" s="96"/>
      <c r="G40" s="97"/>
      <c r="H40" s="82" t="s">
        <v>11</v>
      </c>
      <c r="I40" s="28">
        <v>30.1</v>
      </c>
      <c r="J40" s="87">
        <v>0</v>
      </c>
      <c r="K40" s="83">
        <f>I40*J40</f>
        <v>0</v>
      </c>
    </row>
    <row r="41" spans="1:11" ht="25.5" customHeight="1" x14ac:dyDescent="0.25">
      <c r="A41" s="81">
        <v>2</v>
      </c>
      <c r="B41" s="64" t="s">
        <v>50</v>
      </c>
      <c r="C41" s="92" t="s">
        <v>64</v>
      </c>
      <c r="D41" s="93"/>
      <c r="E41" s="93"/>
      <c r="F41" s="93"/>
      <c r="G41" s="94"/>
      <c r="H41" s="1" t="s">
        <v>28</v>
      </c>
      <c r="I41" s="28">
        <v>1</v>
      </c>
      <c r="J41" s="60">
        <v>0</v>
      </c>
      <c r="K41" s="83">
        <f t="shared" ref="K41:K44" si="4">I41*J41</f>
        <v>0</v>
      </c>
    </row>
    <row r="42" spans="1:11" ht="39" customHeight="1" x14ac:dyDescent="0.25">
      <c r="A42" s="81">
        <v>3</v>
      </c>
      <c r="B42" s="64" t="s">
        <v>50</v>
      </c>
      <c r="C42" s="92" t="s">
        <v>65</v>
      </c>
      <c r="D42" s="93"/>
      <c r="E42" s="93"/>
      <c r="F42" s="93"/>
      <c r="G42" s="94"/>
      <c r="H42" s="1" t="s">
        <v>23</v>
      </c>
      <c r="I42" s="28">
        <v>10.51</v>
      </c>
      <c r="J42" s="60">
        <v>0</v>
      </c>
      <c r="K42" s="83">
        <f t="shared" si="4"/>
        <v>0</v>
      </c>
    </row>
    <row r="43" spans="1:11" ht="42" customHeight="1" x14ac:dyDescent="0.25">
      <c r="A43" s="81">
        <v>4</v>
      </c>
      <c r="B43" s="75" t="s">
        <v>69</v>
      </c>
      <c r="C43" s="92" t="s">
        <v>66</v>
      </c>
      <c r="D43" s="93"/>
      <c r="E43" s="93"/>
      <c r="F43" s="93"/>
      <c r="G43" s="94"/>
      <c r="H43" s="1" t="s">
        <v>23</v>
      </c>
      <c r="I43" s="28">
        <v>4.5</v>
      </c>
      <c r="J43" s="60">
        <v>0</v>
      </c>
      <c r="K43" s="83">
        <f t="shared" si="4"/>
        <v>0</v>
      </c>
    </row>
    <row r="44" spans="1:11" ht="32.25" customHeight="1" x14ac:dyDescent="0.25">
      <c r="A44" s="13">
        <v>5</v>
      </c>
      <c r="B44" s="75" t="s">
        <v>69</v>
      </c>
      <c r="C44" s="92" t="s">
        <v>67</v>
      </c>
      <c r="D44" s="93"/>
      <c r="E44" s="93"/>
      <c r="F44" s="93"/>
      <c r="G44" s="94"/>
      <c r="H44" s="1" t="s">
        <v>23</v>
      </c>
      <c r="I44" s="2">
        <v>4.5</v>
      </c>
      <c r="J44" s="60">
        <v>0</v>
      </c>
      <c r="K44" s="83">
        <f t="shared" si="4"/>
        <v>0</v>
      </c>
    </row>
    <row r="45" spans="1:11" ht="15" customHeight="1" x14ac:dyDescent="0.25">
      <c r="A45" s="25" t="s">
        <v>16</v>
      </c>
      <c r="B45" s="26"/>
      <c r="C45" s="103" t="s">
        <v>38</v>
      </c>
      <c r="D45" s="103"/>
      <c r="E45" s="103"/>
      <c r="F45" s="103"/>
      <c r="G45" s="103"/>
      <c r="H45" s="27"/>
      <c r="I45" s="72"/>
      <c r="J45" s="73"/>
      <c r="K45" s="74"/>
    </row>
    <row r="46" spans="1:11" ht="110.25" customHeight="1" x14ac:dyDescent="0.25">
      <c r="A46" s="15">
        <v>1</v>
      </c>
      <c r="B46" s="55" t="s">
        <v>50</v>
      </c>
      <c r="C46" s="101" t="s">
        <v>59</v>
      </c>
      <c r="D46" s="101"/>
      <c r="E46" s="101"/>
      <c r="F46" s="101"/>
      <c r="G46" s="101"/>
      <c r="H46" s="1" t="s">
        <v>35</v>
      </c>
      <c r="I46" s="2">
        <v>1</v>
      </c>
      <c r="J46" s="60">
        <v>0</v>
      </c>
      <c r="K46" s="61">
        <f>I46*J46</f>
        <v>0</v>
      </c>
    </row>
    <row r="47" spans="1:11" ht="15" customHeight="1" x14ac:dyDescent="0.25">
      <c r="A47" s="14" t="s">
        <v>73</v>
      </c>
      <c r="B47" s="26"/>
      <c r="C47" s="103" t="s">
        <v>37</v>
      </c>
      <c r="D47" s="103"/>
      <c r="E47" s="103"/>
      <c r="F47" s="103"/>
      <c r="G47" s="103"/>
      <c r="H47" s="69"/>
      <c r="I47" s="71"/>
      <c r="J47" s="68"/>
      <c r="K47" s="68"/>
    </row>
    <row r="48" spans="1:11" ht="110.25" customHeight="1" x14ac:dyDescent="0.25">
      <c r="A48" s="51">
        <v>1</v>
      </c>
      <c r="B48" s="55" t="s">
        <v>50</v>
      </c>
      <c r="C48" s="143" t="s">
        <v>61</v>
      </c>
      <c r="D48" s="143"/>
      <c r="E48" s="143"/>
      <c r="F48" s="143"/>
      <c r="G48" s="143"/>
      <c r="H48" s="1" t="s">
        <v>35</v>
      </c>
      <c r="I48" s="2">
        <v>1</v>
      </c>
      <c r="J48" s="60">
        <v>0</v>
      </c>
      <c r="K48" s="61">
        <f>I48*J48</f>
        <v>0</v>
      </c>
    </row>
    <row r="49" spans="1:11" ht="15" customHeight="1" x14ac:dyDescent="0.25">
      <c r="A49" s="15">
        <v>2</v>
      </c>
      <c r="B49" s="55" t="s">
        <v>50</v>
      </c>
      <c r="C49" s="92" t="s">
        <v>60</v>
      </c>
      <c r="D49" s="93"/>
      <c r="E49" s="93"/>
      <c r="F49" s="93"/>
      <c r="G49" s="94"/>
      <c r="H49" s="30" t="s">
        <v>31</v>
      </c>
      <c r="I49" s="52">
        <v>1</v>
      </c>
      <c r="J49" s="62">
        <v>0</v>
      </c>
      <c r="K49" s="61">
        <f t="shared" ref="K49" si="5">I49*J49</f>
        <v>0</v>
      </c>
    </row>
    <row r="50" spans="1:11" x14ac:dyDescent="0.25">
      <c r="A50" s="18"/>
      <c r="B50" s="18"/>
      <c r="C50" s="120"/>
      <c r="D50" s="120"/>
      <c r="E50" s="120"/>
      <c r="F50" s="120"/>
      <c r="G50" s="120"/>
      <c r="H50" s="19"/>
      <c r="I50" s="20"/>
      <c r="J50" s="21"/>
      <c r="K50" s="22" t="str">
        <f>IF(J50&gt;0,I50*J50,"")</f>
        <v/>
      </c>
    </row>
    <row r="51" spans="1:11" x14ac:dyDescent="0.25">
      <c r="A51" s="121" t="s">
        <v>17</v>
      </c>
      <c r="B51" s="122"/>
      <c r="C51" s="122"/>
      <c r="D51" s="122"/>
      <c r="E51" s="123"/>
      <c r="F51" s="121" t="s">
        <v>18</v>
      </c>
      <c r="G51" s="122"/>
      <c r="H51" s="123"/>
      <c r="I51" s="127" t="str">
        <f>IF(SUM(K13:K49)&gt;0,SUM(K13:K49),"")</f>
        <v/>
      </c>
      <c r="J51" s="122"/>
      <c r="K51" s="123"/>
    </row>
    <row r="52" spans="1:11" x14ac:dyDescent="0.25">
      <c r="A52" s="124"/>
      <c r="B52" s="125"/>
      <c r="C52" s="125"/>
      <c r="D52" s="125"/>
      <c r="E52" s="126"/>
      <c r="F52" s="124"/>
      <c r="G52" s="125"/>
      <c r="H52" s="126"/>
      <c r="I52" s="124"/>
      <c r="J52" s="125"/>
      <c r="K52" s="126"/>
    </row>
    <row r="53" spans="1:11" x14ac:dyDescent="0.25">
      <c r="A53" s="128" t="s">
        <v>19</v>
      </c>
      <c r="B53" s="129"/>
      <c r="C53" s="129"/>
      <c r="D53" s="129"/>
      <c r="E53" s="130"/>
      <c r="F53" s="128" t="s">
        <v>18</v>
      </c>
      <c r="G53" s="129"/>
      <c r="H53" s="130"/>
      <c r="I53" s="134" t="str">
        <f>IF(I51="","",I51*0.23)</f>
        <v/>
      </c>
      <c r="J53" s="135"/>
      <c r="K53" s="136"/>
    </row>
    <row r="54" spans="1:11" x14ac:dyDescent="0.25">
      <c r="A54" s="131"/>
      <c r="B54" s="132"/>
      <c r="C54" s="132"/>
      <c r="D54" s="132"/>
      <c r="E54" s="133"/>
      <c r="F54" s="131"/>
      <c r="G54" s="132"/>
      <c r="H54" s="133"/>
      <c r="I54" s="137"/>
      <c r="J54" s="138"/>
      <c r="K54" s="139"/>
    </row>
    <row r="55" spans="1:11" x14ac:dyDescent="0.25">
      <c r="A55" s="121" t="s">
        <v>20</v>
      </c>
      <c r="B55" s="122"/>
      <c r="C55" s="122"/>
      <c r="D55" s="122"/>
      <c r="E55" s="123"/>
      <c r="F55" s="121" t="s">
        <v>18</v>
      </c>
      <c r="G55" s="122"/>
      <c r="H55" s="123"/>
      <c r="I55" s="127" t="str">
        <f>IF(I53="","",I51+I53)</f>
        <v/>
      </c>
      <c r="J55" s="122"/>
      <c r="K55" s="123"/>
    </row>
    <row r="56" spans="1:11" x14ac:dyDescent="0.25">
      <c r="A56" s="124"/>
      <c r="B56" s="125"/>
      <c r="C56" s="125"/>
      <c r="D56" s="125"/>
      <c r="E56" s="126"/>
      <c r="F56" s="124"/>
      <c r="G56" s="125"/>
      <c r="H56" s="126"/>
      <c r="I56" s="124"/>
      <c r="J56" s="125"/>
      <c r="K56" s="126"/>
    </row>
    <row r="57" spans="1:1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</row>
    <row r="58" spans="1:1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</row>
    <row r="59" spans="1:11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</row>
    <row r="61" spans="1:11" x14ac:dyDescent="0.25">
      <c r="A61" s="23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62" spans="1:1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</row>
    <row r="63" spans="1:1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</sheetData>
  <mergeCells count="58">
    <mergeCell ref="C37:G37"/>
    <mergeCell ref="C47:G47"/>
    <mergeCell ref="C48:G48"/>
    <mergeCell ref="C9:G9"/>
    <mergeCell ref="C25:G25"/>
    <mergeCell ref="C32:G32"/>
    <mergeCell ref="C26:G26"/>
    <mergeCell ref="C34:G34"/>
    <mergeCell ref="C35:G35"/>
    <mergeCell ref="C38:G38"/>
    <mergeCell ref="C30:G30"/>
    <mergeCell ref="C29:G29"/>
    <mergeCell ref="C28:G28"/>
    <mergeCell ref="C27:G27"/>
    <mergeCell ref="C10:G10"/>
    <mergeCell ref="C14:G14"/>
    <mergeCell ref="A53:E54"/>
    <mergeCell ref="F53:H54"/>
    <mergeCell ref="I53:K54"/>
    <mergeCell ref="A55:E56"/>
    <mergeCell ref="F55:H56"/>
    <mergeCell ref="I55:K56"/>
    <mergeCell ref="C50:G50"/>
    <mergeCell ref="A51:E52"/>
    <mergeCell ref="F51:H52"/>
    <mergeCell ref="I51:K52"/>
    <mergeCell ref="C45:G45"/>
    <mergeCell ref="C46:G46"/>
    <mergeCell ref="C49:G49"/>
    <mergeCell ref="C18:G18"/>
    <mergeCell ref="C20:G20"/>
    <mergeCell ref="A11:K11"/>
    <mergeCell ref="C15:G15"/>
    <mergeCell ref="C16:G16"/>
    <mergeCell ref="C17:G17"/>
    <mergeCell ref="C19:G19"/>
    <mergeCell ref="C12:G12"/>
    <mergeCell ref="C13:G13"/>
    <mergeCell ref="A1:K1"/>
    <mergeCell ref="A3:K3"/>
    <mergeCell ref="C7:G7"/>
    <mergeCell ref="C8:G8"/>
    <mergeCell ref="B7:B8"/>
    <mergeCell ref="A5:K5"/>
    <mergeCell ref="A2:K2"/>
    <mergeCell ref="C21:G21"/>
    <mergeCell ref="C36:G36"/>
    <mergeCell ref="C22:G22"/>
    <mergeCell ref="C23:G23"/>
    <mergeCell ref="C24:G24"/>
    <mergeCell ref="C33:G33"/>
    <mergeCell ref="C31:G31"/>
    <mergeCell ref="C39:G39"/>
    <mergeCell ref="C44:G44"/>
    <mergeCell ref="C40:G40"/>
    <mergeCell ref="C41:G41"/>
    <mergeCell ref="C42:G42"/>
    <mergeCell ref="C43:G4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2019-03-06T11:10:56Z</dcterms:modified>
</cp:coreProperties>
</file>