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5 - Jeziorkowskiej, 17 Pułku Ułanów\Załącznik nr 8\8.2\Przedmiary\"/>
    </mc:Choice>
  </mc:AlternateContent>
  <bookViews>
    <workbookView xWindow="0" yWindow="0" windowWidth="28800" windowHeight="11535" tabRatio="540"/>
  </bookViews>
  <sheets>
    <sheet name="Kosztorys" sheetId="46" r:id="rId1"/>
  </sheets>
  <definedNames>
    <definedName name="_xlnm.Print_Area" localSheetId="0">Kosztorys!$A$1:$H$58</definedName>
    <definedName name="_xlnm.Print_Titles" localSheetId="0">Kosztorys!$5:$6</definedName>
  </definedNames>
  <calcPr calcId="152511" iterate="1" fullPrecision="0"/>
</workbook>
</file>

<file path=xl/calcChain.xml><?xml version="1.0" encoding="utf-8"?>
<calcChain xmlns="http://schemas.openxmlformats.org/spreadsheetml/2006/main">
  <c r="H46" i="46" l="1"/>
  <c r="H36" i="46"/>
  <c r="H44" i="46"/>
  <c r="H32" i="46"/>
  <c r="H29" i="46"/>
  <c r="H26" i="46"/>
  <c r="H25" i="46"/>
  <c r="H23" i="46"/>
  <c r="H20" i="46"/>
  <c r="H19" i="46"/>
  <c r="H16" i="46"/>
  <c r="H15" i="46"/>
  <c r="H14" i="46"/>
  <c r="H13" i="46"/>
  <c r="H12" i="46"/>
  <c r="H11" i="46"/>
  <c r="H10" i="46"/>
  <c r="H9" i="46"/>
  <c r="H8" i="46"/>
  <c r="H40" i="46"/>
  <c r="H33" i="46"/>
  <c r="H42" i="46"/>
  <c r="H34" i="46"/>
  <c r="H41" i="46"/>
  <c r="H35" i="46"/>
  <c r="H30" i="46"/>
  <c r="H21" i="46"/>
  <c r="H39" i="46"/>
  <c r="H17" i="46" l="1"/>
  <c r="H45" i="46"/>
  <c r="H37" i="46"/>
  <c r="H27" i="46"/>
</calcChain>
</file>

<file path=xl/sharedStrings.xml><?xml version="1.0" encoding="utf-8"?>
<sst xmlns="http://schemas.openxmlformats.org/spreadsheetml/2006/main" count="131" uniqueCount="80">
  <si>
    <t>km</t>
  </si>
  <si>
    <t>Lp.</t>
  </si>
  <si>
    <t>ROBOTY PRZYGOTOWAWCZE</t>
  </si>
  <si>
    <t>m</t>
  </si>
  <si>
    <t>Wyszczególnienie elementów rozliczeniowych</t>
  </si>
  <si>
    <t>Sporządził:</t>
  </si>
  <si>
    <t>D.08.01.01</t>
  </si>
  <si>
    <t>mb</t>
  </si>
  <si>
    <t xml:space="preserve">Roboty pomiarowe - odtworzenie trasy i punktów pomiarowych </t>
  </si>
  <si>
    <t>Ilość jednostek</t>
  </si>
  <si>
    <t>Nazwa jednostki</t>
  </si>
  <si>
    <t>m2</t>
  </si>
  <si>
    <r>
      <t>m</t>
    </r>
    <r>
      <rPr>
        <vertAlign val="superscript"/>
        <sz val="10"/>
        <rFont val="Arial"/>
        <family val="2"/>
        <charset val="238"/>
      </rPr>
      <t>2</t>
    </r>
  </si>
  <si>
    <t>Pozycja Specyfikacji Technicznej</t>
  </si>
  <si>
    <t>Cena jedn. (PLN*)</t>
  </si>
  <si>
    <t>* Ceny jednostkowe i wartości robót należy podawać w PLN  z dokładnością do  0,01 PLN</t>
  </si>
  <si>
    <t>inż..Krzysztof Marchwicki</t>
  </si>
  <si>
    <t>Wartość (PLN*) - OGÓŁEM</t>
  </si>
  <si>
    <t>D.04.01.01.</t>
  </si>
  <si>
    <t>KodCPV</t>
  </si>
  <si>
    <t>45100000-8</t>
  </si>
  <si>
    <t>45233140-2</t>
  </si>
  <si>
    <t>m3</t>
  </si>
  <si>
    <t>szt</t>
  </si>
  <si>
    <t>Profilowanie i zagęszczenie podłoża</t>
  </si>
  <si>
    <t>D.04.04.02.</t>
  </si>
  <si>
    <t>D.02.01.01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</si>
  <si>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</si>
  <si>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</si>
  <si>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</si>
  <si>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</si>
  <si>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</si>
  <si>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</si>
  <si>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</si>
  <si>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</si>
  <si>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  </t>
  </si>
  <si>
    <t>D.01.02.04</t>
  </si>
  <si>
    <t>Ustawienie obrzeża betonowego 8x30x100 na ławie bet. z oporem</t>
  </si>
  <si>
    <t>RAZEM  ELEMENTY  ULIC</t>
  </si>
  <si>
    <t>Regulacja wysokościowa istniejących urządzeń infrastruktury technicznej - studnie kanalizacyjne i telekomunikacyjne</t>
  </si>
  <si>
    <t>D.04.05.01A.</t>
  </si>
  <si>
    <t>D.08.03.01</t>
  </si>
  <si>
    <t>Ułożenie ścieku z dwóch rzędów kostki betonowej na ławie betonowej</t>
  </si>
  <si>
    <t>D.03.02.01</t>
  </si>
  <si>
    <t xml:space="preserve">                   ODWODNIENIE</t>
  </si>
  <si>
    <t>D.08.05.06A</t>
  </si>
  <si>
    <t>Ułożenie opornika betonowego na ławie betonowej z oporem</t>
  </si>
  <si>
    <t>Roboty ziemne - wykopy</t>
  </si>
  <si>
    <t>Zasypanie wykopów</t>
  </si>
  <si>
    <t>20</t>
  </si>
  <si>
    <t>Wykopy - wykonanie koryta z odwozem gruntu na odkład na . 10 km</t>
  </si>
  <si>
    <t>Warstwa wzmacniająca podłoże z gruntu stabilizowanego cementem gr. 20 cm, (jezdnia )</t>
  </si>
  <si>
    <t>Wykonanie kompletnej studzienki ściekowej o śr. 500 mm z osadnikiem  i syfonem</t>
  </si>
  <si>
    <t>D.01.01.01A.</t>
  </si>
  <si>
    <t>D.05.03.05A</t>
  </si>
  <si>
    <t>D.08.01.01A</t>
  </si>
  <si>
    <t>D.03.02.01A</t>
  </si>
  <si>
    <t>Przełożenie nawierzchni z kostki</t>
  </si>
  <si>
    <t>13</t>
  </si>
  <si>
    <t>Ułożenie przykanalików o śr. 200 mm</t>
  </si>
  <si>
    <t>ZIELEŃ</t>
  </si>
  <si>
    <t>Wykonanie zieleni drogowej</t>
  </si>
  <si>
    <t>przy ul. 17 Pułku Ułanów  w Lesznie</t>
  </si>
  <si>
    <t>PROJEKT   ZAGOSPODAROWANIA PARKINGU</t>
  </si>
  <si>
    <t>Podbudowa zasadnicza z kamienia łamanego stabilizowanego mechanicznie 0/31,5 gr. 22 cm (jezdnia )</t>
  </si>
  <si>
    <t>Warstwa wzmacniająca podłoże z gruntu stabilizowanego cementem gr. 15 cm,  (chodnik )</t>
  </si>
  <si>
    <t>Ułożenie nawierzchni z kostki brukowej betonowej gr 8,0 cm na podsypce cementowo - piaskowej gr 3,0 cm</t>
  </si>
  <si>
    <t>Ustawienie krawężnika betonowego   na podsypce cementowo-piaskowej gr. 3,0 cm wraz z ławą betonową z oporem</t>
  </si>
  <si>
    <t>Rozbiórka zjazdu z trylinki  z tr. na odl. 10 km</t>
  </si>
  <si>
    <t>Rozbiórka obrzeży betonowych z tr. na odl.10 km</t>
  </si>
  <si>
    <t>Roboty rozbiórkowe ścieku betonowego wraz z podbudową z transp. na odl. 10 km</t>
  </si>
  <si>
    <t>Roboty rozbiórkowe kostki betonowej chodnika z płyt betonowych z tr. na odl.10km</t>
  </si>
  <si>
    <t>Roboty rozbiórkowe krawężnika z tr. na odl. 10 km</t>
  </si>
  <si>
    <t>Rozbiórka nawierzchni bitumicznej  z tr. na odl. 10 km</t>
  </si>
  <si>
    <t>Rozbiórka podbudowy tłuczniowej i betonowej  z tr. na odl. 10 km</t>
  </si>
  <si>
    <t>12</t>
  </si>
  <si>
    <t>19</t>
  </si>
  <si>
    <t>KOSZTORYS OFERTOWY</t>
  </si>
  <si>
    <t>D.05.03.23A</t>
  </si>
  <si>
    <t>OGÓŁEM - suma pozycji 1 - 25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</si>
</sst>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thin">
        <color indexed="57"/>
      </left>
      <right style="dotted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57"/>
      </right>
      <top/>
      <bottom/>
      <diagonal/>
    </border>
    <border>
      <left style="medium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thin">
        <color rgb="FF00B050"/>
      </top>
      <bottom style="thin">
        <color rgb="FF00B050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/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/>
      <right style="medium">
        <color indexed="57"/>
      </right>
      <top/>
      <bottom/>
      <diagonal/>
    </border>
    <border>
      <left style="medium">
        <color indexed="57"/>
      </left>
      <right style="thin">
        <color indexed="57"/>
      </right>
      <top style="thin">
        <color rgb="FF00B050"/>
      </top>
      <bottom style="thin">
        <color rgb="FF00B050"/>
      </bottom>
      <diagonal/>
    </border>
    <border>
      <left style="thin">
        <color indexed="57"/>
      </left>
      <right style="medium">
        <color indexed="57"/>
      </right>
      <top style="thin">
        <color rgb="FF00B050"/>
      </top>
      <bottom style="thin">
        <color rgb="FF00B050"/>
      </bottom>
      <diagonal/>
    </border>
    <border>
      <left style="medium">
        <color indexed="57"/>
      </left>
      <right style="thin">
        <color indexed="57"/>
      </right>
      <top style="thin">
        <color rgb="FF00B050"/>
      </top>
      <bottom/>
      <diagonal/>
    </border>
    <border>
      <left style="thin">
        <color indexed="57"/>
      </left>
      <right style="thin">
        <color indexed="57"/>
      </right>
      <top style="thin">
        <color rgb="FF00B050"/>
      </top>
      <bottom/>
      <diagonal/>
    </border>
    <border>
      <left style="thin">
        <color indexed="57"/>
      </left>
      <right style="medium">
        <color indexed="57"/>
      </right>
      <top style="thin">
        <color rgb="FF00B050"/>
      </top>
      <bottom/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/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44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0" fontId="9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>
      <alignment horizontal="center" vertical="top"/>
    </xf>
    <xf numFmtId="0" fontId="9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vertical="top"/>
    </xf>
    <xf numFmtId="49" fontId="1" fillId="0" borderId="2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164" fontId="1" fillId="0" borderId="7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2" xfId="0" quotePrefix="1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/>
    </xf>
    <xf numFmtId="0" fontId="1" fillId="0" borderId="1" xfId="0" quotePrefix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4" fontId="2" fillId="0" borderId="13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13" xfId="0" applyFont="1" applyBorder="1" applyAlignment="1"/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/>
    <xf numFmtId="0" fontId="2" fillId="0" borderId="12" xfId="0" applyFont="1" applyBorder="1" applyAlignment="1">
      <alignment vertical="top"/>
    </xf>
    <xf numFmtId="164" fontId="1" fillId="0" borderId="6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center" vertical="top"/>
    </xf>
    <xf numFmtId="0" fontId="1" fillId="0" borderId="16" xfId="0" applyFont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left" wrapText="1"/>
    </xf>
    <xf numFmtId="164" fontId="1" fillId="0" borderId="16" xfId="0" applyNumberFormat="1" applyFont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Border="1" applyAlignment="1"/>
    <xf numFmtId="0" fontId="2" fillId="0" borderId="17" xfId="0" quotePrefix="1" applyFont="1" applyBorder="1" applyAlignment="1">
      <alignment horizontal="center" vertical="center" wrapText="1"/>
    </xf>
    <xf numFmtId="0" fontId="1" fillId="0" borderId="18" xfId="0" quotePrefix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1" fontId="2" fillId="0" borderId="21" xfId="0" quotePrefix="1" applyNumberFormat="1" applyFont="1" applyBorder="1" applyAlignment="1">
      <alignment horizontal="center" vertical="center" wrapText="1"/>
    </xf>
    <xf numFmtId="1" fontId="2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2" fillId="0" borderId="15" xfId="0" quotePrefix="1" applyNumberFormat="1" applyFont="1" applyBorder="1" applyAlignment="1">
      <alignment horizontal="center" vertical="top" wrapText="1"/>
    </xf>
    <xf numFmtId="4" fontId="2" fillId="0" borderId="23" xfId="0" applyNumberFormat="1" applyFont="1" applyFill="1" applyBorder="1" applyAlignment="1">
      <alignment horizontal="center" wrapText="1"/>
    </xf>
    <xf numFmtId="0" fontId="2" fillId="0" borderId="5" xfId="0" quotePrefix="1" applyFont="1" applyBorder="1" applyAlignment="1">
      <alignment horizontal="center" vertical="top" wrapText="1"/>
    </xf>
    <xf numFmtId="4" fontId="2" fillId="0" borderId="24" xfId="0" applyNumberFormat="1" applyFont="1" applyFill="1" applyBorder="1" applyAlignment="1">
      <alignment horizontal="center"/>
    </xf>
    <xf numFmtId="4" fontId="2" fillId="0" borderId="23" xfId="0" applyNumberFormat="1" applyFont="1" applyFill="1" applyBorder="1" applyAlignment="1">
      <alignment horizontal="center"/>
    </xf>
    <xf numFmtId="49" fontId="1" fillId="0" borderId="15" xfId="0" applyNumberFormat="1" applyFont="1" applyBorder="1" applyAlignment="1">
      <alignment horizontal="center" vertical="top"/>
    </xf>
    <xf numFmtId="0" fontId="2" fillId="0" borderId="5" xfId="0" applyNumberFormat="1" applyFont="1" applyBorder="1" applyAlignment="1">
      <alignment horizontal="center" vertical="top"/>
    </xf>
    <xf numFmtId="0" fontId="2" fillId="0" borderId="15" xfId="0" applyNumberFormat="1" applyFont="1" applyBorder="1" applyAlignment="1">
      <alignment horizontal="center" vertical="top"/>
    </xf>
    <xf numFmtId="4" fontId="2" fillId="0" borderId="25" xfId="0" applyNumberFormat="1" applyFont="1" applyFill="1" applyBorder="1" applyAlignment="1">
      <alignment horizontal="center"/>
    </xf>
    <xf numFmtId="0" fontId="2" fillId="0" borderId="26" xfId="0" applyNumberFormat="1" applyFont="1" applyBorder="1" applyAlignment="1">
      <alignment horizontal="center" vertical="top"/>
    </xf>
    <xf numFmtId="4" fontId="2" fillId="0" borderId="27" xfId="0" applyNumberFormat="1" applyFont="1" applyFill="1" applyBorder="1" applyAlignment="1">
      <alignment horizontal="center"/>
    </xf>
    <xf numFmtId="0" fontId="2" fillId="0" borderId="28" xfId="0" applyNumberFormat="1" applyFont="1" applyBorder="1" applyAlignment="1">
      <alignment horizontal="center" vertical="top"/>
    </xf>
    <xf numFmtId="0" fontId="1" fillId="0" borderId="29" xfId="0" applyNumberFormat="1" applyFont="1" applyBorder="1" applyAlignment="1">
      <alignment horizontal="center" vertical="top"/>
    </xf>
    <xf numFmtId="0" fontId="1" fillId="0" borderId="29" xfId="0" applyFont="1" applyBorder="1" applyAlignment="1">
      <alignment horizontal="left" vertical="top" wrapText="1"/>
    </xf>
    <xf numFmtId="49" fontId="1" fillId="0" borderId="29" xfId="0" applyNumberFormat="1" applyFont="1" applyBorder="1" applyAlignment="1">
      <alignment horizontal="left" wrapText="1"/>
    </xf>
    <xf numFmtId="164" fontId="1" fillId="0" borderId="29" xfId="0" applyNumberFormat="1" applyFont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30" xfId="0" applyNumberFormat="1" applyFont="1" applyFill="1" applyBorder="1" applyAlignment="1">
      <alignment horizont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49" fontId="9" fillId="0" borderId="32" xfId="0" applyNumberFormat="1" applyFont="1" applyBorder="1" applyAlignment="1">
      <alignment vertical="center" wrapText="1"/>
    </xf>
    <xf numFmtId="0" fontId="9" fillId="0" borderId="33" xfId="0" applyFont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4" fontId="9" fillId="0" borderId="35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164" fontId="1" fillId="0" borderId="38" xfId="0" applyNumberFormat="1" applyFont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9" fontId="4" fillId="0" borderId="37" xfId="0" applyNumberFormat="1" applyFont="1" applyBorder="1" applyAlignment="1">
      <alignment horizontal="left" vertical="center" wrapText="1"/>
    </xf>
    <xf numFmtId="0" fontId="2" fillId="2" borderId="39" xfId="0" quotePrefix="1" applyFont="1" applyFill="1" applyBorder="1" applyAlignment="1">
      <alignment horizontal="center" vertical="top" wrapText="1"/>
    </xf>
    <xf numFmtId="0" fontId="1" fillId="2" borderId="40" xfId="0" quotePrefix="1" applyFont="1" applyFill="1" applyBorder="1" applyAlignment="1">
      <alignment horizontal="center" vertical="top" wrapText="1"/>
    </xf>
    <xf numFmtId="0" fontId="1" fillId="2" borderId="40" xfId="0" applyFont="1" applyFill="1" applyBorder="1" applyAlignment="1">
      <alignment horizontal="center" vertical="top"/>
    </xf>
    <xf numFmtId="0" fontId="4" fillId="2" borderId="40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center"/>
    </xf>
    <xf numFmtId="164" fontId="2" fillId="2" borderId="40" xfId="0" applyNumberFormat="1" applyFont="1" applyFill="1" applyBorder="1" applyAlignment="1">
      <alignment horizontal="center"/>
    </xf>
    <xf numFmtId="4" fontId="2" fillId="2" borderId="40" xfId="0" applyNumberFormat="1" applyFont="1" applyFill="1" applyBorder="1" applyAlignment="1">
      <alignment horizontal="center"/>
    </xf>
    <xf numFmtId="4" fontId="2" fillId="2" borderId="41" xfId="0" applyNumberFormat="1" applyFont="1" applyFill="1" applyBorder="1" applyAlignment="1">
      <alignment horizontal="center"/>
    </xf>
    <xf numFmtId="0" fontId="2" fillId="0" borderId="42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49" fontId="1" fillId="0" borderId="9" xfId="0" applyNumberFormat="1" applyFont="1" applyBorder="1" applyAlignment="1">
      <alignment horizontal="left" wrapText="1"/>
    </xf>
    <xf numFmtId="164" fontId="1" fillId="0" borderId="11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left" wrapText="1"/>
    </xf>
    <xf numFmtId="0" fontId="2" fillId="0" borderId="42" xfId="0" quotePrefix="1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11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9" fontId="1" fillId="0" borderId="42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H60"/>
  <sheetViews>
    <sheetView showZeros="0" tabSelected="1" zoomScaleNormal="100" zoomScaleSheetLayoutView="110" workbookViewId="0">
      <selection activeCell="L33" sqref="L33"/>
    </sheetView>
  </sheetViews>
  <sheetFormatPr defaultRowHeight="12.75" x14ac:dyDescent="0.2"/>
  <cols>
    <col min="1" max="1" width="4.7109375" style="8" customWidth="1"/>
    <col min="2" max="2" width="11.42578125" style="8" customWidth="1"/>
    <col min="3" max="3" width="11.140625" style="8" customWidth="1"/>
    <col min="4" max="4" width="57.85546875" style="9" customWidth="1"/>
    <col min="5" max="5" width="8.5703125" style="7" customWidth="1"/>
    <col min="6" max="6" width="10.7109375" style="7" customWidth="1"/>
    <col min="7" max="7" width="12.7109375" style="7" customWidth="1"/>
    <col min="8" max="8" width="14.7109375" style="7" customWidth="1"/>
    <col min="9" max="16384" width="9.140625" style="1"/>
  </cols>
  <sheetData>
    <row r="1" spans="1:8" ht="25.5" customHeight="1" x14ac:dyDescent="0.2">
      <c r="A1" s="137" t="s">
        <v>77</v>
      </c>
      <c r="B1" s="137"/>
      <c r="C1" s="137"/>
      <c r="D1" s="137"/>
      <c r="E1" s="137"/>
      <c r="F1" s="137"/>
      <c r="G1" s="137"/>
      <c r="H1" s="137"/>
    </row>
    <row r="2" spans="1:8" s="2" customFormat="1" ht="15" customHeight="1" x14ac:dyDescent="0.2">
      <c r="A2" s="139" t="s">
        <v>63</v>
      </c>
      <c r="B2" s="138"/>
      <c r="C2" s="138"/>
      <c r="D2" s="138"/>
      <c r="E2" s="138"/>
      <c r="F2" s="138"/>
      <c r="G2" s="138"/>
      <c r="H2" s="138"/>
    </row>
    <row r="3" spans="1:8" s="2" customFormat="1" ht="16.5" customHeight="1" x14ac:dyDescent="0.2">
      <c r="A3" s="140" t="s">
        <v>62</v>
      </c>
      <c r="B3" s="140"/>
      <c r="C3" s="141"/>
      <c r="D3" s="141"/>
      <c r="E3" s="141"/>
      <c r="F3" s="141"/>
      <c r="G3" s="141"/>
      <c r="H3" s="141"/>
    </row>
    <row r="4" spans="1:8" ht="8.25" customHeight="1" thickBot="1" x14ac:dyDescent="0.25">
      <c r="A4" s="6"/>
      <c r="B4" s="6"/>
      <c r="C4" s="6"/>
      <c r="D4" s="10"/>
      <c r="E4" s="6"/>
      <c r="F4" s="6"/>
      <c r="G4" s="6"/>
      <c r="H4" s="6"/>
    </row>
    <row r="5" spans="1:8" ht="38.25" x14ac:dyDescent="0.2">
      <c r="A5" s="72" t="s">
        <v>1</v>
      </c>
      <c r="B5" s="73" t="s">
        <v>19</v>
      </c>
      <c r="C5" s="74" t="s">
        <v>13</v>
      </c>
      <c r="D5" s="75" t="s">
        <v>4</v>
      </c>
      <c r="E5" s="74" t="s">
        <v>10</v>
      </c>
      <c r="F5" s="76" t="s">
        <v>9</v>
      </c>
      <c r="G5" s="77" t="s">
        <v>14</v>
      </c>
      <c r="H5" s="78" t="s">
        <v>17</v>
      </c>
    </row>
    <row r="6" spans="1:8" s="16" customFormat="1" ht="13.5" thickBot="1" x14ac:dyDescent="0.25">
      <c r="A6" s="79">
        <v>1</v>
      </c>
      <c r="B6" s="17"/>
      <c r="C6" s="18">
        <v>2</v>
      </c>
      <c r="D6" s="18">
        <v>3</v>
      </c>
      <c r="E6" s="18">
        <v>4</v>
      </c>
      <c r="F6" s="19">
        <v>5</v>
      </c>
      <c r="G6" s="18">
        <v>6</v>
      </c>
      <c r="H6" s="80">
        <v>11</v>
      </c>
    </row>
    <row r="7" spans="1:8" s="16" customFormat="1" ht="14.25" thickTop="1" thickBot="1" x14ac:dyDescent="0.25">
      <c r="A7" s="116"/>
      <c r="B7" s="117"/>
      <c r="C7" s="118"/>
      <c r="D7" s="119" t="s">
        <v>2</v>
      </c>
      <c r="E7" s="120"/>
      <c r="F7" s="121"/>
      <c r="G7" s="122"/>
      <c r="H7" s="123"/>
    </row>
    <row r="8" spans="1:8" s="4" customFormat="1" ht="13.5" thickTop="1" x14ac:dyDescent="0.2">
      <c r="A8" s="67">
        <v>1</v>
      </c>
      <c r="B8" s="47" t="s">
        <v>20</v>
      </c>
      <c r="C8" s="47" t="s">
        <v>53</v>
      </c>
      <c r="D8" s="55" t="s">
        <v>8</v>
      </c>
      <c r="E8" s="47" t="s">
        <v>0</v>
      </c>
      <c r="F8" s="56">
        <v>0.1</v>
      </c>
      <c r="G8" s="57"/>
      <c r="H8" s="81">
        <f>ROUND($G8*F8,2)</f>
        <v>0</v>
      </c>
    </row>
    <row r="9" spans="1:8" ht="25.5" x14ac:dyDescent="0.2">
      <c r="A9" s="82">
        <v>2</v>
      </c>
      <c r="B9" s="43" t="s">
        <v>21</v>
      </c>
      <c r="C9" s="30" t="s">
        <v>56</v>
      </c>
      <c r="D9" s="28" t="s">
        <v>39</v>
      </c>
      <c r="E9" s="25" t="s">
        <v>23</v>
      </c>
      <c r="F9" s="24">
        <v>2</v>
      </c>
      <c r="G9" s="15"/>
      <c r="H9" s="81">
        <f>ROUND($G9*F9,2)</f>
        <v>0</v>
      </c>
    </row>
    <row r="10" spans="1:8" ht="25.5" x14ac:dyDescent="0.2">
      <c r="A10" s="82">
        <v>3</v>
      </c>
      <c r="B10" s="69" t="s">
        <v>21</v>
      </c>
      <c r="C10" s="30" t="s">
        <v>36</v>
      </c>
      <c r="D10" s="28" t="s">
        <v>70</v>
      </c>
      <c r="E10" s="25" t="s">
        <v>11</v>
      </c>
      <c r="F10" s="24">
        <v>40</v>
      </c>
      <c r="G10" s="15"/>
      <c r="H10" s="81">
        <f>ROUND($G10*F10,2)</f>
        <v>0</v>
      </c>
    </row>
    <row r="11" spans="1:8" ht="25.5" x14ac:dyDescent="0.2">
      <c r="A11" s="82">
        <v>4</v>
      </c>
      <c r="B11" s="69" t="s">
        <v>21</v>
      </c>
      <c r="C11" s="30" t="s">
        <v>36</v>
      </c>
      <c r="D11" s="28" t="s">
        <v>71</v>
      </c>
      <c r="E11" s="25" t="s">
        <v>11</v>
      </c>
      <c r="F11" s="24">
        <v>147</v>
      </c>
      <c r="G11" s="15"/>
      <c r="H11" s="81">
        <f>ROUND($G11*F11,2)</f>
        <v>0</v>
      </c>
    </row>
    <row r="12" spans="1:8" x14ac:dyDescent="0.2">
      <c r="A12" s="82">
        <v>5</v>
      </c>
      <c r="B12" s="69" t="s">
        <v>21</v>
      </c>
      <c r="C12" s="30" t="s">
        <v>36</v>
      </c>
      <c r="D12" s="28" t="s">
        <v>72</v>
      </c>
      <c r="E12" s="25" t="s">
        <v>7</v>
      </c>
      <c r="F12" s="24">
        <v>80</v>
      </c>
      <c r="G12" s="15"/>
      <c r="H12" s="81">
        <f>ROUND($G12*F12,2)</f>
        <v>0</v>
      </c>
    </row>
    <row r="13" spans="1:8" x14ac:dyDescent="0.2">
      <c r="A13" s="82">
        <v>6</v>
      </c>
      <c r="B13" s="69" t="s">
        <v>21</v>
      </c>
      <c r="C13" s="30" t="s">
        <v>36</v>
      </c>
      <c r="D13" s="28" t="s">
        <v>73</v>
      </c>
      <c r="E13" s="25" t="s">
        <v>11</v>
      </c>
      <c r="F13" s="24">
        <v>105</v>
      </c>
      <c r="G13" s="15"/>
      <c r="H13" s="81">
        <f>ROUND($G13*F13,2)</f>
        <v>0</v>
      </c>
    </row>
    <row r="14" spans="1:8" x14ac:dyDescent="0.2">
      <c r="A14" s="82">
        <v>7</v>
      </c>
      <c r="B14" s="69" t="s">
        <v>21</v>
      </c>
      <c r="C14" s="30" t="s">
        <v>36</v>
      </c>
      <c r="D14" s="28" t="s">
        <v>74</v>
      </c>
      <c r="E14" s="25" t="s">
        <v>23</v>
      </c>
      <c r="F14" s="24">
        <v>14.7</v>
      </c>
      <c r="G14" s="15"/>
      <c r="H14" s="81">
        <f>ROUND($G14*F14,2)</f>
        <v>0</v>
      </c>
    </row>
    <row r="15" spans="1:8" x14ac:dyDescent="0.2">
      <c r="A15" s="132">
        <v>8</v>
      </c>
      <c r="B15" s="133" t="s">
        <v>21</v>
      </c>
      <c r="C15" s="134" t="s">
        <v>36</v>
      </c>
      <c r="D15" s="127" t="s">
        <v>69</v>
      </c>
      <c r="E15" s="135" t="s">
        <v>7</v>
      </c>
      <c r="F15" s="136">
        <v>80</v>
      </c>
      <c r="G15" s="130"/>
      <c r="H15" s="81">
        <f>ROUND($G15*F15,2)</f>
        <v>0</v>
      </c>
    </row>
    <row r="16" spans="1:8" ht="13.5" thickBot="1" x14ac:dyDescent="0.25">
      <c r="A16" s="132">
        <v>9</v>
      </c>
      <c r="B16" s="133" t="s">
        <v>21</v>
      </c>
      <c r="C16" s="134" t="s">
        <v>36</v>
      </c>
      <c r="D16" s="127" t="s">
        <v>68</v>
      </c>
      <c r="E16" s="135" t="s">
        <v>11</v>
      </c>
      <c r="F16" s="136">
        <v>14.7</v>
      </c>
      <c r="G16" s="130"/>
      <c r="H16" s="81">
        <f>ROUND($G16*F16,2)</f>
        <v>0</v>
      </c>
    </row>
    <row r="17" spans="1:8" ht="13.5" thickBot="1" x14ac:dyDescent="0.25">
      <c r="A17" s="108"/>
      <c r="B17" s="109"/>
      <c r="C17" s="110"/>
      <c r="D17" s="115" t="s">
        <v>30</v>
      </c>
      <c r="E17" s="111"/>
      <c r="F17" s="112"/>
      <c r="G17" s="113"/>
      <c r="H17" s="114">
        <f>SUM(H8:H16)</f>
        <v>0</v>
      </c>
    </row>
    <row r="18" spans="1:8" ht="14.25" thickTop="1" thickBot="1" x14ac:dyDescent="0.25">
      <c r="A18" s="116"/>
      <c r="B18" s="117"/>
      <c r="C18" s="118"/>
      <c r="D18" s="119" t="s">
        <v>27</v>
      </c>
      <c r="E18" s="120"/>
      <c r="F18" s="121"/>
      <c r="G18" s="122"/>
      <c r="H18" s="123"/>
    </row>
    <row r="19" spans="1:8" ht="15.75" customHeight="1" thickTop="1" x14ac:dyDescent="0.2">
      <c r="A19" s="82">
        <v>10</v>
      </c>
      <c r="B19" s="43" t="s">
        <v>21</v>
      </c>
      <c r="C19" s="30" t="s">
        <v>26</v>
      </c>
      <c r="D19" s="28" t="s">
        <v>50</v>
      </c>
      <c r="E19" s="25" t="s">
        <v>22</v>
      </c>
      <c r="F19" s="41">
        <v>406.9</v>
      </c>
      <c r="G19" s="15"/>
      <c r="H19" s="85">
        <f>ROUND($G19*F19,2)</f>
        <v>0</v>
      </c>
    </row>
    <row r="20" spans="1:8" ht="13.5" thickBot="1" x14ac:dyDescent="0.25">
      <c r="A20" s="84">
        <v>11</v>
      </c>
      <c r="B20" s="45" t="s">
        <v>21</v>
      </c>
      <c r="C20" s="42" t="s">
        <v>18</v>
      </c>
      <c r="D20" s="27" t="s">
        <v>24</v>
      </c>
      <c r="E20" s="35" t="s">
        <v>11</v>
      </c>
      <c r="F20" s="22">
        <v>840</v>
      </c>
      <c r="G20" s="13"/>
      <c r="H20" s="85">
        <f>ROUND($G20*F20,2)</f>
        <v>0</v>
      </c>
    </row>
    <row r="21" spans="1:8" ht="13.5" thickBot="1" x14ac:dyDescent="0.25">
      <c r="A21" s="108"/>
      <c r="B21" s="109"/>
      <c r="C21" s="110"/>
      <c r="D21" s="115" t="s">
        <v>32</v>
      </c>
      <c r="E21" s="111"/>
      <c r="F21" s="112"/>
      <c r="G21" s="113"/>
      <c r="H21" s="114">
        <f>SUM(H19:H20)</f>
        <v>0</v>
      </c>
    </row>
    <row r="22" spans="1:8" ht="14.25" thickTop="1" thickBot="1" x14ac:dyDescent="0.25">
      <c r="A22" s="116"/>
      <c r="B22" s="117"/>
      <c r="C22" s="118"/>
      <c r="D22" s="119" t="s">
        <v>31</v>
      </c>
      <c r="E22" s="120"/>
      <c r="F22" s="121"/>
      <c r="G22" s="122"/>
      <c r="H22" s="123"/>
    </row>
    <row r="23" spans="1:8" ht="26.25" thickTop="1" x14ac:dyDescent="0.2">
      <c r="A23" s="87" t="s">
        <v>75</v>
      </c>
      <c r="B23" s="26" t="s">
        <v>21</v>
      </c>
      <c r="C23" s="26" t="s">
        <v>25</v>
      </c>
      <c r="D23" s="38" t="s">
        <v>64</v>
      </c>
      <c r="E23" s="25" t="s">
        <v>11</v>
      </c>
      <c r="F23" s="24">
        <v>698</v>
      </c>
      <c r="G23" s="15"/>
      <c r="H23" s="83">
        <f>ROUND(G23*F23,2)</f>
        <v>0</v>
      </c>
    </row>
    <row r="24" spans="1:8" ht="25.5" x14ac:dyDescent="0.2">
      <c r="A24" s="87" t="s">
        <v>58</v>
      </c>
      <c r="B24" s="26" t="s">
        <v>21</v>
      </c>
      <c r="C24" s="26" t="s">
        <v>40</v>
      </c>
      <c r="D24" s="38" t="s">
        <v>51</v>
      </c>
      <c r="E24" s="14"/>
      <c r="F24" s="24"/>
      <c r="G24" s="15"/>
      <c r="H24" s="83"/>
    </row>
    <row r="25" spans="1:8" ht="14.25" x14ac:dyDescent="0.2">
      <c r="A25" s="88"/>
      <c r="B25" s="39"/>
      <c r="C25" s="20"/>
      <c r="D25" s="21"/>
      <c r="E25" s="12" t="s">
        <v>12</v>
      </c>
      <c r="F25" s="54">
        <v>698</v>
      </c>
      <c r="G25" s="13"/>
      <c r="H25" s="85">
        <f>ROUND($G25*F25,2)</f>
        <v>0</v>
      </c>
    </row>
    <row r="26" spans="1:8" ht="26.25" thickBot="1" x14ac:dyDescent="0.25">
      <c r="A26" s="89">
        <v>14</v>
      </c>
      <c r="B26" s="44" t="s">
        <v>21</v>
      </c>
      <c r="C26" s="46" t="s">
        <v>40</v>
      </c>
      <c r="D26" s="28" t="s">
        <v>65</v>
      </c>
      <c r="E26" s="36" t="s">
        <v>11</v>
      </c>
      <c r="F26" s="66">
        <v>142</v>
      </c>
      <c r="G26" s="15"/>
      <c r="H26" s="86">
        <f>ROUND($G26*F26,2)</f>
        <v>0</v>
      </c>
    </row>
    <row r="27" spans="1:8" ht="13.5" thickBot="1" x14ac:dyDescent="0.25">
      <c r="A27" s="108"/>
      <c r="B27" s="109"/>
      <c r="C27" s="110"/>
      <c r="D27" s="115" t="s">
        <v>33</v>
      </c>
      <c r="E27" s="111"/>
      <c r="F27" s="112"/>
      <c r="G27" s="113"/>
      <c r="H27" s="114">
        <f>SUM(H23:H26)</f>
        <v>0</v>
      </c>
    </row>
    <row r="28" spans="1:8" ht="14.25" thickTop="1" thickBot="1" x14ac:dyDescent="0.25">
      <c r="A28" s="116"/>
      <c r="B28" s="117"/>
      <c r="C28" s="118"/>
      <c r="D28" s="119" t="s">
        <v>28</v>
      </c>
      <c r="E28" s="120"/>
      <c r="F28" s="121"/>
      <c r="G28" s="122"/>
      <c r="H28" s="123"/>
    </row>
    <row r="29" spans="1:8" ht="45.75" customHeight="1" thickTop="1" thickBot="1" x14ac:dyDescent="0.25">
      <c r="A29" s="88">
        <v>15</v>
      </c>
      <c r="B29" s="58" t="s">
        <v>21</v>
      </c>
      <c r="C29" s="59" t="s">
        <v>54</v>
      </c>
      <c r="D29" s="29" t="s">
        <v>66</v>
      </c>
      <c r="E29" s="40" t="s">
        <v>11</v>
      </c>
      <c r="F29" s="22">
        <v>840</v>
      </c>
      <c r="G29" s="13"/>
      <c r="H29" s="85">
        <f>ROUND($G29*F29,2)</f>
        <v>0</v>
      </c>
    </row>
    <row r="30" spans="1:8" ht="13.5" thickBot="1" x14ac:dyDescent="0.25">
      <c r="A30" s="108"/>
      <c r="B30" s="109"/>
      <c r="C30" s="110"/>
      <c r="D30" s="115" t="s">
        <v>34</v>
      </c>
      <c r="E30" s="111"/>
      <c r="F30" s="112"/>
      <c r="G30" s="113"/>
      <c r="H30" s="114">
        <f>SUM(H29:H29)</f>
        <v>0</v>
      </c>
    </row>
    <row r="31" spans="1:8" ht="14.25" thickTop="1" thickBot="1" x14ac:dyDescent="0.25">
      <c r="A31" s="116"/>
      <c r="B31" s="117"/>
      <c r="C31" s="118"/>
      <c r="D31" s="119" t="s">
        <v>29</v>
      </c>
      <c r="E31" s="120"/>
      <c r="F31" s="121"/>
      <c r="G31" s="122"/>
      <c r="H31" s="123"/>
    </row>
    <row r="32" spans="1:8" ht="26.25" thickTop="1" x14ac:dyDescent="0.2">
      <c r="A32" s="89">
        <v>16</v>
      </c>
      <c r="B32" s="44" t="s">
        <v>21</v>
      </c>
      <c r="C32" s="46" t="s">
        <v>6</v>
      </c>
      <c r="D32" s="28" t="s">
        <v>67</v>
      </c>
      <c r="E32" s="36" t="s">
        <v>7</v>
      </c>
      <c r="F32" s="23">
        <v>199</v>
      </c>
      <c r="G32" s="15"/>
      <c r="H32" s="86">
        <f>ROUND($G32*F32,2)</f>
        <v>0</v>
      </c>
    </row>
    <row r="33" spans="1:8" ht="16.5" customHeight="1" x14ac:dyDescent="0.2">
      <c r="A33" s="89">
        <v>17</v>
      </c>
      <c r="B33" s="44" t="s">
        <v>21</v>
      </c>
      <c r="C33" s="46" t="s">
        <v>55</v>
      </c>
      <c r="D33" s="28" t="s">
        <v>46</v>
      </c>
      <c r="E33" s="36" t="s">
        <v>7</v>
      </c>
      <c r="F33" s="23">
        <v>12</v>
      </c>
      <c r="G33" s="15"/>
      <c r="H33" s="86">
        <f>ROUND($G33*F33,2)</f>
        <v>0</v>
      </c>
    </row>
    <row r="34" spans="1:8" ht="25.5" x14ac:dyDescent="0.2">
      <c r="A34" s="89">
        <v>18</v>
      </c>
      <c r="B34" s="44" t="s">
        <v>21</v>
      </c>
      <c r="C34" s="46" t="s">
        <v>45</v>
      </c>
      <c r="D34" s="28" t="s">
        <v>42</v>
      </c>
      <c r="E34" s="36" t="s">
        <v>7</v>
      </c>
      <c r="F34" s="23">
        <v>90</v>
      </c>
      <c r="G34" s="15"/>
      <c r="H34" s="86">
        <f>ROUND($G34*F34,2)</f>
        <v>0</v>
      </c>
    </row>
    <row r="35" spans="1:8" x14ac:dyDescent="0.2">
      <c r="A35" s="87" t="s">
        <v>76</v>
      </c>
      <c r="B35" s="26" t="s">
        <v>21</v>
      </c>
      <c r="C35" s="26" t="s">
        <v>78</v>
      </c>
      <c r="D35" s="38" t="s">
        <v>57</v>
      </c>
      <c r="E35" s="25" t="s">
        <v>11</v>
      </c>
      <c r="F35" s="24">
        <v>19</v>
      </c>
      <c r="G35" s="15"/>
      <c r="H35" s="83">
        <f>ROUND($G35*F35,2)</f>
        <v>0</v>
      </c>
    </row>
    <row r="36" spans="1:8" ht="13.5" thickBot="1" x14ac:dyDescent="0.25">
      <c r="A36" s="142" t="s">
        <v>49</v>
      </c>
      <c r="B36" s="26" t="s">
        <v>21</v>
      </c>
      <c r="C36" s="143" t="s">
        <v>41</v>
      </c>
      <c r="D36" s="38" t="s">
        <v>37</v>
      </c>
      <c r="E36" s="135" t="s">
        <v>7</v>
      </c>
      <c r="F36" s="136">
        <v>24</v>
      </c>
      <c r="G36" s="130"/>
      <c r="H36" s="83">
        <f>ROUND($G36*F36,2)</f>
        <v>0</v>
      </c>
    </row>
    <row r="37" spans="1:8" ht="13.5" thickBot="1" x14ac:dyDescent="0.25">
      <c r="A37" s="108"/>
      <c r="B37" s="109"/>
      <c r="C37" s="110"/>
      <c r="D37" s="115" t="s">
        <v>38</v>
      </c>
      <c r="E37" s="111"/>
      <c r="F37" s="112"/>
      <c r="G37" s="113"/>
      <c r="H37" s="114">
        <f>SUM(H32:H35)</f>
        <v>0</v>
      </c>
    </row>
    <row r="38" spans="1:8" ht="14.25" thickTop="1" thickBot="1" x14ac:dyDescent="0.25">
      <c r="A38" s="116"/>
      <c r="B38" s="117"/>
      <c r="C38" s="118"/>
      <c r="D38" s="119" t="s">
        <v>44</v>
      </c>
      <c r="E38" s="120"/>
      <c r="F38" s="121"/>
      <c r="G38" s="122" t="s">
        <v>35</v>
      </c>
      <c r="H38" s="123"/>
    </row>
    <row r="39" spans="1:8" ht="13.5" thickTop="1" x14ac:dyDescent="0.2">
      <c r="A39" s="89">
        <v>21</v>
      </c>
      <c r="B39" s="44" t="s">
        <v>21</v>
      </c>
      <c r="C39" s="46" t="s">
        <v>26</v>
      </c>
      <c r="D39" s="28" t="s">
        <v>47</v>
      </c>
      <c r="E39" s="36" t="s">
        <v>22</v>
      </c>
      <c r="F39" s="23">
        <v>5.5</v>
      </c>
      <c r="G39" s="15"/>
      <c r="H39" s="86">
        <f>ROUND($G39*F39,2)</f>
        <v>0</v>
      </c>
    </row>
    <row r="40" spans="1:8" x14ac:dyDescent="0.2">
      <c r="A40" s="89">
        <v>22</v>
      </c>
      <c r="B40" s="44" t="s">
        <v>21</v>
      </c>
      <c r="C40" s="46" t="s">
        <v>26</v>
      </c>
      <c r="D40" s="28" t="s">
        <v>48</v>
      </c>
      <c r="E40" s="36" t="s">
        <v>22</v>
      </c>
      <c r="F40" s="68">
        <v>4.0999999999999996</v>
      </c>
      <c r="G40" s="15"/>
      <c r="H40" s="90">
        <f>ROUND($G40*F40,20)</f>
        <v>0</v>
      </c>
    </row>
    <row r="41" spans="1:8" x14ac:dyDescent="0.2">
      <c r="A41" s="91">
        <v>23</v>
      </c>
      <c r="B41" s="60" t="s">
        <v>21</v>
      </c>
      <c r="C41" s="61" t="s">
        <v>43</v>
      </c>
      <c r="D41" s="62" t="s">
        <v>59</v>
      </c>
      <c r="E41" s="63" t="s">
        <v>3</v>
      </c>
      <c r="F41" s="64">
        <v>11</v>
      </c>
      <c r="G41" s="65"/>
      <c r="H41" s="92">
        <f>ROUND($F41*G41,2)</f>
        <v>0</v>
      </c>
    </row>
    <row r="42" spans="1:8" ht="25.5" x14ac:dyDescent="0.2">
      <c r="A42" s="93">
        <v>24</v>
      </c>
      <c r="B42" s="94" t="s">
        <v>21</v>
      </c>
      <c r="C42" s="95" t="s">
        <v>43</v>
      </c>
      <c r="D42" s="96" t="s">
        <v>52</v>
      </c>
      <c r="E42" s="97" t="s">
        <v>23</v>
      </c>
      <c r="F42" s="98">
        <v>1</v>
      </c>
      <c r="G42" s="99"/>
      <c r="H42" s="100">
        <f>ROUND($G42*F42,2)</f>
        <v>0</v>
      </c>
    </row>
    <row r="43" spans="1:8" x14ac:dyDescent="0.2">
      <c r="A43" s="124"/>
      <c r="B43" s="125"/>
      <c r="C43" s="126"/>
      <c r="D43" s="131" t="s">
        <v>60</v>
      </c>
      <c r="E43" s="128"/>
      <c r="F43" s="129"/>
      <c r="G43" s="130"/>
      <c r="H43" s="100"/>
    </row>
    <row r="44" spans="1:8" ht="13.5" thickBot="1" x14ac:dyDescent="0.25">
      <c r="A44" s="124">
        <v>25</v>
      </c>
      <c r="B44" s="125"/>
      <c r="C44" s="126"/>
      <c r="D44" s="127" t="s">
        <v>61</v>
      </c>
      <c r="E44" s="128" t="s">
        <v>11</v>
      </c>
      <c r="F44" s="129">
        <v>81</v>
      </c>
      <c r="G44" s="130"/>
      <c r="H44" s="100">
        <f t="shared" ref="H44" si="0">ROUND($G44*F44,2)</f>
        <v>0</v>
      </c>
    </row>
    <row r="45" spans="1:8" ht="13.5" thickBot="1" x14ac:dyDescent="0.25">
      <c r="A45" s="108"/>
      <c r="B45" s="109"/>
      <c r="C45" s="110"/>
      <c r="D45" s="115" t="s">
        <v>38</v>
      </c>
      <c r="E45" s="111"/>
      <c r="F45" s="112"/>
      <c r="G45" s="113"/>
      <c r="H45" s="114">
        <f>SUM(H39:H42)</f>
        <v>0</v>
      </c>
    </row>
    <row r="46" spans="1:8" ht="15.75" thickBot="1" x14ac:dyDescent="0.25">
      <c r="A46" s="101"/>
      <c r="B46" s="102"/>
      <c r="C46" s="102"/>
      <c r="D46" s="103" t="s">
        <v>79</v>
      </c>
      <c r="E46" s="104"/>
      <c r="F46" s="105"/>
      <c r="G46" s="106"/>
      <c r="H46" s="107">
        <f>H17+H21+H27+H30+H37+H45</f>
        <v>0</v>
      </c>
    </row>
    <row r="47" spans="1:8" x14ac:dyDescent="0.2">
      <c r="A47" s="32"/>
      <c r="B47" s="32"/>
      <c r="C47" s="11" t="s">
        <v>15</v>
      </c>
      <c r="D47" s="11"/>
      <c r="E47" s="11"/>
      <c r="F47" s="11"/>
      <c r="G47" s="11"/>
      <c r="H47" s="71"/>
    </row>
    <row r="48" spans="1:8" ht="15" x14ac:dyDescent="0.2">
      <c r="A48" s="33"/>
      <c r="B48" s="33"/>
      <c r="C48" s="37"/>
      <c r="D48" s="49"/>
      <c r="E48" s="11"/>
      <c r="F48" s="11"/>
      <c r="G48" s="11"/>
      <c r="H48" s="11"/>
    </row>
    <row r="49" spans="1:8" s="5" customFormat="1" x14ac:dyDescent="0.2">
      <c r="A49" s="34"/>
      <c r="B49" s="34"/>
      <c r="C49" s="37"/>
      <c r="D49" s="49"/>
      <c r="E49" s="11"/>
      <c r="F49" s="11"/>
      <c r="G49" s="11"/>
      <c r="H49" s="11"/>
    </row>
    <row r="50" spans="1:8" s="31" customFormat="1" ht="25.5" customHeight="1" x14ac:dyDescent="0.2">
      <c r="A50" s="34"/>
      <c r="B50" s="34"/>
      <c r="C50" s="37"/>
      <c r="D50" s="49"/>
      <c r="F50" s="3" t="s">
        <v>5</v>
      </c>
      <c r="G50" s="11"/>
      <c r="H50" s="11"/>
    </row>
    <row r="51" spans="1:8" ht="15" hidden="1" customHeight="1" thickBot="1" x14ac:dyDescent="0.25">
      <c r="A51" s="51">
        <v>59</v>
      </c>
      <c r="B51" s="34"/>
      <c r="C51" s="37"/>
      <c r="D51" s="49"/>
      <c r="E51" s="11"/>
      <c r="F51" s="11"/>
      <c r="G51" s="3"/>
      <c r="H51" s="50"/>
    </row>
    <row r="52" spans="1:8" ht="13.5" hidden="1" customHeight="1" thickBot="1" x14ac:dyDescent="0.25">
      <c r="A52" s="51">
        <v>59</v>
      </c>
      <c r="B52" s="34"/>
      <c r="C52" s="37"/>
      <c r="D52" s="49"/>
      <c r="E52" s="11"/>
      <c r="F52" s="11"/>
      <c r="G52" s="3"/>
      <c r="H52" s="48"/>
    </row>
    <row r="53" spans="1:8" ht="13.5" hidden="1" customHeight="1" thickBot="1" x14ac:dyDescent="0.25">
      <c r="A53" s="51">
        <v>60</v>
      </c>
      <c r="B53" s="34"/>
      <c r="C53" s="37"/>
      <c r="D53" s="49"/>
      <c r="E53" s="11"/>
      <c r="F53" s="11"/>
      <c r="G53" s="3"/>
      <c r="H53" s="50"/>
    </row>
    <row r="54" spans="1:8" ht="15" hidden="1" customHeight="1" thickBot="1" x14ac:dyDescent="0.25">
      <c r="A54" s="52"/>
      <c r="B54" s="11"/>
      <c r="C54" s="37"/>
      <c r="D54" s="49"/>
      <c r="E54" s="3"/>
      <c r="F54" s="11"/>
      <c r="G54" s="3"/>
      <c r="H54" s="50"/>
    </row>
    <row r="55" spans="1:8" ht="15" hidden="1" customHeight="1" thickBot="1" x14ac:dyDescent="0.25">
      <c r="A55" s="53"/>
      <c r="B55" s="37"/>
      <c r="C55" s="37"/>
      <c r="D55" s="49"/>
      <c r="E55" s="3"/>
      <c r="F55" s="11"/>
      <c r="G55" s="3"/>
      <c r="H55" s="50"/>
    </row>
    <row r="56" spans="1:8" ht="14.25" hidden="1" x14ac:dyDescent="0.2">
      <c r="A56" s="53"/>
      <c r="B56" s="37"/>
      <c r="C56" s="37"/>
      <c r="D56" s="49"/>
      <c r="E56" s="3" t="s">
        <v>16</v>
      </c>
      <c r="F56" s="11"/>
      <c r="G56" s="3"/>
      <c r="H56" s="50"/>
    </row>
    <row r="57" spans="1:8" s="7" customFormat="1" hidden="1" x14ac:dyDescent="0.2">
      <c r="A57" s="53"/>
      <c r="B57" s="37"/>
      <c r="C57" s="37"/>
      <c r="D57" s="49"/>
      <c r="E57" s="11"/>
      <c r="F57" s="11"/>
      <c r="G57" s="11"/>
      <c r="H57" s="50"/>
    </row>
    <row r="58" spans="1:8" s="7" customFormat="1" hidden="1" x14ac:dyDescent="0.2">
      <c r="A58" s="53"/>
      <c r="B58" s="37"/>
      <c r="C58" s="37"/>
      <c r="D58" s="49"/>
      <c r="E58" s="11"/>
      <c r="F58" s="11"/>
      <c r="G58" s="11"/>
      <c r="H58" s="50"/>
    </row>
    <row r="59" spans="1:8" s="7" customFormat="1" ht="44.25" customHeight="1" x14ac:dyDescent="0.2">
      <c r="A59" s="8"/>
      <c r="B59" s="8"/>
      <c r="C59" s="8"/>
      <c r="D59" s="9"/>
    </row>
    <row r="60" spans="1:8" ht="14.1" customHeight="1" x14ac:dyDescent="0.2">
      <c r="F60" s="70"/>
    </row>
  </sheetData>
  <mergeCells count="3">
    <mergeCell ref="A1:H1"/>
    <mergeCell ref="A2:H2"/>
    <mergeCell ref="A3:H3"/>
  </mergeCells>
  <phoneticPr fontId="8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Kosztorys</vt:lpstr>
      <vt:lpstr>Kosztorys!Obszar_wydruku</vt:lpstr>
      <vt:lpstr>Kosztorys!Tytuły_wydruku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Kalbarczyk Piotr</cp:lastModifiedBy>
  <cp:lastPrinted>2018-08-24T13:16:29Z</cp:lastPrinted>
  <dcterms:created xsi:type="dcterms:W3CDTF">2004-04-13T06:47:34Z</dcterms:created>
  <dcterms:modified xsi:type="dcterms:W3CDTF">2019-03-06T09:55:38Z</dcterms:modified>
</cp:coreProperties>
</file>