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MZD - 2018\ZADANIA TEMATYCZNE\17- Budowa oświetlenia\NA BIP\Załacznik nr 8.3 do SIWZ\"/>
    </mc:Choice>
  </mc:AlternateContent>
  <bookViews>
    <workbookView xWindow="0" yWindow="0" windowWidth="16380" windowHeight="8190" tabRatio="229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E36" i="1" l="1"/>
  <c r="G32" i="1"/>
  <c r="G31" i="1"/>
  <c r="G22" i="1"/>
  <c r="G24" i="1"/>
  <c r="G8" i="1" l="1"/>
  <c r="G9" i="1"/>
  <c r="G10" i="1"/>
  <c r="G11" i="1"/>
  <c r="G12" i="1"/>
  <c r="G13" i="1"/>
  <c r="G14" i="1"/>
  <c r="G15" i="1"/>
  <c r="G28" i="1" l="1"/>
  <c r="G29" i="1"/>
  <c r="G33" i="1"/>
  <c r="G6" i="1"/>
  <c r="G7" i="1"/>
  <c r="G17" i="1"/>
  <c r="G18" i="1"/>
  <c r="G19" i="1"/>
  <c r="G20" i="1"/>
  <c r="G21" i="1"/>
  <c r="G23" i="1"/>
  <c r="G26" i="1"/>
  <c r="G27" i="1"/>
  <c r="E34" i="1" l="1"/>
  <c r="E35" i="1" l="1"/>
</calcChain>
</file>

<file path=xl/sharedStrings.xml><?xml version="1.0" encoding="utf-8"?>
<sst xmlns="http://schemas.openxmlformats.org/spreadsheetml/2006/main" count="94" uniqueCount="73">
  <si>
    <t>Lp.</t>
  </si>
  <si>
    <t>Podstawa</t>
  </si>
  <si>
    <t>Opis i wyliczenia</t>
  </si>
  <si>
    <t>j.m.</t>
  </si>
  <si>
    <t>Ilość</t>
  </si>
  <si>
    <t>Cena jednostkowa</t>
  </si>
  <si>
    <t>Wartość</t>
  </si>
  <si>
    <t>m3</t>
  </si>
  <si>
    <t>KNNR 5 0702-05</t>
  </si>
  <si>
    <t>KNNR 5 0706-01</t>
  </si>
  <si>
    <t>m</t>
  </si>
  <si>
    <t>KNNR 5 0705-01</t>
  </si>
  <si>
    <t>KNNR 5 0726-10</t>
  </si>
  <si>
    <t>szt.</t>
  </si>
  <si>
    <t>szt.żył</t>
  </si>
  <si>
    <t>kpl.przew.</t>
  </si>
  <si>
    <t>KNNR 5 1302-03</t>
  </si>
  <si>
    <t>Badanie linii kablowej N.N.- kabel 4-żyłowy</t>
  </si>
  <si>
    <t>odc.</t>
  </si>
  <si>
    <t>KNNR 5 1304-01</t>
  </si>
  <si>
    <t>Badania i pomiary instalacji uziemiającej (pierwszy pomiar)</t>
  </si>
  <si>
    <t>KNNR 5 1305-01</t>
  </si>
  <si>
    <t>Sprawdzenie samoczynnego wyłączania zasilania (pierwsza próba)</t>
  </si>
  <si>
    <t>prób.</t>
  </si>
  <si>
    <t>KNNR 5 1304-05</t>
  </si>
  <si>
    <t>Badania i pomiary instalacji skuteczności zerowania (pierwszy pomiar)</t>
  </si>
  <si>
    <t>KNNR 5 0605-02</t>
  </si>
  <si>
    <t>KNNR 5 0605-08</t>
  </si>
  <si>
    <t>Mechaniczne pogrążanie uziomów pionowych prętowych w gruncie kat.III</t>
  </si>
  <si>
    <t>KNNR 5 0707-02</t>
  </si>
  <si>
    <t>Razem netto</t>
  </si>
  <si>
    <t>zł</t>
  </si>
  <si>
    <t>Razem brutto</t>
  </si>
  <si>
    <t xml:space="preserve">Podatek VAT </t>
  </si>
  <si>
    <t xml:space="preserve">Nasypanie warstwy piasku na dnie rowu kablowego o szerokości do 0.4 m                                               </t>
  </si>
  <si>
    <t>Ułożenie rur osłonowych z PCW o śr.do 140 mm [110 karbowana]</t>
  </si>
  <si>
    <t xml:space="preserve">Układanie kabli o masie do 1.0 kg/m w rurach, pustakach lub kanałach zamkniętych-YAKY 4x35mm2                                      </t>
  </si>
  <si>
    <t>Montaż opraw i słupów</t>
  </si>
  <si>
    <t>KNNR 5 1001-02</t>
  </si>
  <si>
    <t xml:space="preserve">Montaż i stawianie słupów oświetleniowych o masie do 300 kg,  </t>
  </si>
  <si>
    <t>KNNR-W9 0904-06</t>
  </si>
  <si>
    <t>Znakowanie słupa</t>
  </si>
  <si>
    <t>KNNR 5 1203-01</t>
  </si>
  <si>
    <t>Podłączenie przewodów pojedynczych o przekroju żyły do 2.5 mm2 pod zaciski lub bolce</t>
  </si>
  <si>
    <t>Pomiary</t>
  </si>
  <si>
    <t>Pozostałe koszty</t>
  </si>
  <si>
    <t>kpl.</t>
  </si>
  <si>
    <t>KNNR 5 0713-02</t>
  </si>
  <si>
    <t xml:space="preserve">Układanie kabli o masie do 1.0 kg/m w rowach kablowych ręcznie-YAKY 4x35mm2                                        </t>
  </si>
  <si>
    <t>Montaż uziomów poziomych w wykopie o głębokości do 0.6 m; kat.gruntu III</t>
  </si>
  <si>
    <t>Linie kablowe ośw. Ulicznego</t>
  </si>
  <si>
    <r>
      <t xml:space="preserve">KNNR 5 </t>
    </r>
    <r>
      <rPr>
        <sz val="10"/>
        <rFont val="Arial"/>
        <family val="2"/>
        <charset val="238"/>
      </rPr>
      <t>0701-05</t>
    </r>
  </si>
  <si>
    <t>Kopanie rowów dla kabli w sposób mechaniczny w gruncie kat. III-IV</t>
  </si>
  <si>
    <r>
      <t>m</t>
    </r>
    <r>
      <rPr>
        <sz val="10"/>
        <rFont val="Arial"/>
        <family val="2"/>
        <charset val="238"/>
      </rPr>
      <t>3</t>
    </r>
  </si>
  <si>
    <t>+</t>
  </si>
  <si>
    <t>KNNR 5 0724-02</t>
  </si>
  <si>
    <t>Wykopy pionowe ręczne dla urządzenia przeciskowego wraz z jego zasypaniem w gruncie nienawodnionym kat.III-IV</t>
  </si>
  <si>
    <t>KNNR 5 0723-02</t>
  </si>
  <si>
    <t>Przewierty mechaniczne dla rury o śr.do 125 mm pod obiektami</t>
  </si>
  <si>
    <t xml:space="preserve">Układanie kabli o masie do 1.0 kg/m w rurach, pustakach lub kanałach zamkniętych-YAKY 4x35mm2   układany w słupie i jako zapas                              </t>
  </si>
  <si>
    <t>KNNR 5 1004-01</t>
  </si>
  <si>
    <t>Zasypywanie rowów dla kabli wykonanych mechanicznie w gruncie kat. III</t>
  </si>
  <si>
    <t xml:space="preserve">Montaż opraw oświetlenia zewnętrznego na słupie </t>
  </si>
  <si>
    <t>KNNR 5 1003-02</t>
  </si>
  <si>
    <t>Montaż przewodów do opraw oświetleniowych - wciąganie w słupy, rury osłonowe i wysięgniki przy wysokości latarń do 7 m</t>
  </si>
  <si>
    <t>kalk.własna</t>
  </si>
  <si>
    <t>kalk. Własna</t>
  </si>
  <si>
    <t>Koszt-przycinka korony krzewów i drzew</t>
  </si>
  <si>
    <t>Kosztorys ofertowy - budowa oświetlenia ul.Drohojowskiej, Żółkiewskiego</t>
  </si>
  <si>
    <t>Zarobienie na sucho końca kabla 4-żyłowego o przekroju żył do 50 mm2 na napięcie do 1 kV o izolacji i powłoce z tworzyw sztucznych  AL.35</t>
  </si>
  <si>
    <t>Koszt-obsługi geodezyjnej podczas realizacji inwestycji oraz  sporządzenia inwentaryzacji geodezyjnej powykonawczej</t>
  </si>
  <si>
    <t>Koszt- naprawa i odtworzenie nawierzchni , wywiezienie nadwyżki ziemi</t>
  </si>
  <si>
    <t>Przyciecie drzew w miejscu montażu słupa SI/2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</si>
</sst>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zł-415];[Red]\-#,##0.00\ [$zł-415]"/>
  </numFmts>
  <fonts count="3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31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wrapText="1"/>
    </xf>
    <xf numFmtId="0" fontId="1" fillId="0" borderId="1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6" xfId="0" applyBorder="1" applyAlignment="1">
      <alignment horizontal="center" vertical="center" wrapText="1"/>
    </xf>
    <xf numFmtId="2" fontId="0" fillId="0" borderId="6" xfId="0" applyNumberFormat="1" applyFont="1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4"/>
  <sheetViews>
    <sheetView tabSelected="1" workbookViewId="0">
      <pane xSplit="3" ySplit="5" topLeftCell="D12" activePane="bottomRight" state="frozen"/>
      <selection pane="topRight" activeCell="D1" sqref="D1"/>
      <selection pane="bottomLeft" activeCell="A40" sqref="A40"/>
      <selection pane="bottomRight" activeCell="K22" sqref="K22"/>
    </sheetView>
  </sheetViews>
  <sheetFormatPr defaultColWidth="11.5703125" defaultRowHeight="12.75" x14ac:dyDescent="0.2"/>
  <cols>
    <col min="1" max="1" width="8.7109375" style="1" customWidth="1"/>
    <col min="2" max="2" width="10.5703125" style="1" customWidth="1"/>
    <col min="3" max="3" width="29.42578125" style="1" customWidth="1"/>
    <col min="4" max="4" width="6.5703125" style="1" customWidth="1"/>
    <col min="5" max="5" width="11.42578125" style="1" customWidth="1"/>
    <col min="6" max="6" width="12.85546875" style="2" customWidth="1"/>
    <col min="7" max="7" width="11.5703125" style="3"/>
    <col min="8" max="8" width="12.7109375" style="3" customWidth="1"/>
    <col min="9" max="16384" width="11.5703125" style="3"/>
  </cols>
  <sheetData>
    <row r="1" spans="1:11" x14ac:dyDescent="0.2">
      <c r="A1" s="30" t="s">
        <v>68</v>
      </c>
      <c r="B1" s="30"/>
      <c r="C1" s="30"/>
      <c r="D1" s="30"/>
      <c r="E1" s="30"/>
      <c r="F1" s="30"/>
      <c r="G1" s="30"/>
    </row>
    <row r="2" spans="1:11" x14ac:dyDescent="0.2">
      <c r="A2" s="30"/>
      <c r="B2" s="30"/>
      <c r="C2" s="30"/>
      <c r="D2" s="30"/>
      <c r="E2" s="30"/>
      <c r="F2" s="30"/>
      <c r="G2" s="30"/>
    </row>
    <row r="3" spans="1:11" ht="25.5" x14ac:dyDescent="0.2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5" t="s">
        <v>6</v>
      </c>
    </row>
    <row r="4" spans="1:11" x14ac:dyDescent="0.2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1">
        <v>6</v>
      </c>
      <c r="G4" s="11">
        <v>7</v>
      </c>
    </row>
    <row r="5" spans="1:11" x14ac:dyDescent="0.2">
      <c r="A5" s="13">
        <v>1</v>
      </c>
      <c r="B5" s="13"/>
      <c r="C5" s="13" t="s">
        <v>50</v>
      </c>
      <c r="D5" s="13"/>
      <c r="E5" s="13"/>
      <c r="F5" s="14"/>
      <c r="G5" s="14"/>
    </row>
    <row r="6" spans="1:11" ht="38.25" x14ac:dyDescent="0.2">
      <c r="A6" s="15">
        <v>1</v>
      </c>
      <c r="B6" s="15" t="s">
        <v>51</v>
      </c>
      <c r="C6" s="16" t="s">
        <v>52</v>
      </c>
      <c r="D6" s="17" t="s">
        <v>7</v>
      </c>
      <c r="E6" s="18">
        <v>53.6</v>
      </c>
      <c r="F6" s="19">
        <v>0</v>
      </c>
      <c r="G6" s="19">
        <f t="shared" ref="G6:G7" si="0">ROUND(E6*F6,2)</f>
        <v>0</v>
      </c>
      <c r="H6" s="7"/>
      <c r="I6" s="8"/>
    </row>
    <row r="7" spans="1:11" ht="38.25" x14ac:dyDescent="0.2">
      <c r="A7" s="15">
        <v>2</v>
      </c>
      <c r="B7" s="15" t="s">
        <v>9</v>
      </c>
      <c r="C7" s="16" t="s">
        <v>34</v>
      </c>
      <c r="D7" s="15" t="s">
        <v>10</v>
      </c>
      <c r="E7" s="18">
        <v>335</v>
      </c>
      <c r="F7" s="19">
        <v>0</v>
      </c>
      <c r="G7" s="19">
        <f t="shared" si="0"/>
        <v>0</v>
      </c>
      <c r="H7"/>
    </row>
    <row r="8" spans="1:11" s="6" customFormat="1" ht="51" x14ac:dyDescent="0.2">
      <c r="A8" s="15">
        <v>3</v>
      </c>
      <c r="B8" s="15" t="s">
        <v>55</v>
      </c>
      <c r="C8" s="16" t="s">
        <v>56</v>
      </c>
      <c r="D8" s="15" t="s">
        <v>7</v>
      </c>
      <c r="E8" s="18">
        <v>22.4</v>
      </c>
      <c r="F8" s="19">
        <v>0</v>
      </c>
      <c r="G8" s="19">
        <f t="shared" ref="G8:G15" si="1">ROUND(E8*F8,2)</f>
        <v>0</v>
      </c>
      <c r="H8"/>
    </row>
    <row r="9" spans="1:11" s="6" customFormat="1" ht="25.5" x14ac:dyDescent="0.2">
      <c r="A9" s="15">
        <v>4</v>
      </c>
      <c r="B9" s="15" t="s">
        <v>57</v>
      </c>
      <c r="C9" s="15" t="s">
        <v>58</v>
      </c>
      <c r="D9" s="15" t="s">
        <v>10</v>
      </c>
      <c r="E9" s="18">
        <v>77</v>
      </c>
      <c r="F9" s="19">
        <v>0</v>
      </c>
      <c r="G9" s="19">
        <f t="shared" si="1"/>
        <v>0</v>
      </c>
      <c r="H9"/>
    </row>
    <row r="10" spans="1:11" s="6" customFormat="1" ht="25.5" x14ac:dyDescent="0.2">
      <c r="A10" s="15">
        <v>5</v>
      </c>
      <c r="B10" s="17" t="s">
        <v>11</v>
      </c>
      <c r="C10" s="16" t="s">
        <v>35</v>
      </c>
      <c r="D10" s="17" t="s">
        <v>10</v>
      </c>
      <c r="E10" s="18">
        <v>30</v>
      </c>
      <c r="F10" s="19">
        <v>0</v>
      </c>
      <c r="G10" s="19">
        <f t="shared" si="1"/>
        <v>0</v>
      </c>
      <c r="H10"/>
    </row>
    <row r="11" spans="1:11" s="6" customFormat="1" ht="51" x14ac:dyDescent="0.2">
      <c r="A11" s="15">
        <v>6</v>
      </c>
      <c r="B11" s="17" t="s">
        <v>47</v>
      </c>
      <c r="C11" s="16" t="s">
        <v>36</v>
      </c>
      <c r="D11" s="17" t="s">
        <v>10</v>
      </c>
      <c r="E11" s="18">
        <v>107</v>
      </c>
      <c r="F11" s="19">
        <v>0</v>
      </c>
      <c r="G11" s="19">
        <f t="shared" si="1"/>
        <v>0</v>
      </c>
      <c r="H11" s="7"/>
      <c r="I11" s="9"/>
      <c r="J11" s="9"/>
      <c r="K11" s="9"/>
    </row>
    <row r="12" spans="1:11" s="6" customFormat="1" ht="38.25" x14ac:dyDescent="0.2">
      <c r="A12" s="15">
        <v>7</v>
      </c>
      <c r="B12" s="17" t="s">
        <v>29</v>
      </c>
      <c r="C12" s="16" t="s">
        <v>48</v>
      </c>
      <c r="D12" s="17" t="s">
        <v>10</v>
      </c>
      <c r="E12" s="18">
        <v>148</v>
      </c>
      <c r="F12" s="19">
        <v>0</v>
      </c>
      <c r="G12" s="19">
        <f t="shared" si="1"/>
        <v>0</v>
      </c>
      <c r="H12"/>
    </row>
    <row r="13" spans="1:11" s="6" customFormat="1" ht="63.75" x14ac:dyDescent="0.2">
      <c r="A13" s="15">
        <v>8</v>
      </c>
      <c r="B13" s="17" t="s">
        <v>47</v>
      </c>
      <c r="C13" s="16" t="s">
        <v>59</v>
      </c>
      <c r="D13" s="17" t="s">
        <v>10</v>
      </c>
      <c r="E13" s="18">
        <v>24</v>
      </c>
      <c r="F13" s="19">
        <v>0</v>
      </c>
      <c r="G13" s="19">
        <f t="shared" si="1"/>
        <v>0</v>
      </c>
      <c r="H13"/>
    </row>
    <row r="14" spans="1:11" s="6" customFormat="1" ht="38.25" x14ac:dyDescent="0.2">
      <c r="A14" s="15">
        <v>9</v>
      </c>
      <c r="B14" s="17" t="s">
        <v>8</v>
      </c>
      <c r="C14" s="20" t="s">
        <v>61</v>
      </c>
      <c r="D14" s="15" t="s">
        <v>53</v>
      </c>
      <c r="E14" s="18">
        <v>40.200000000000003</v>
      </c>
      <c r="F14" s="19">
        <v>0</v>
      </c>
      <c r="G14" s="19">
        <f t="shared" si="1"/>
        <v>0</v>
      </c>
      <c r="H14" s="7"/>
      <c r="I14" s="9"/>
    </row>
    <row r="15" spans="1:11" s="6" customFormat="1" ht="63.75" x14ac:dyDescent="0.2">
      <c r="A15" s="15">
        <v>10</v>
      </c>
      <c r="B15" s="15" t="s">
        <v>12</v>
      </c>
      <c r="C15" s="16" t="s">
        <v>69</v>
      </c>
      <c r="D15" s="17" t="s">
        <v>13</v>
      </c>
      <c r="E15" s="18">
        <v>16</v>
      </c>
      <c r="F15" s="19">
        <v>0</v>
      </c>
      <c r="G15" s="19">
        <f t="shared" si="1"/>
        <v>0</v>
      </c>
      <c r="H15"/>
    </row>
    <row r="16" spans="1:11" s="6" customFormat="1" x14ac:dyDescent="0.2">
      <c r="A16" s="21"/>
      <c r="B16" s="21"/>
      <c r="C16" s="22" t="s">
        <v>37</v>
      </c>
      <c r="D16" s="21"/>
      <c r="E16" s="23"/>
      <c r="F16" s="19"/>
      <c r="G16" s="19"/>
      <c r="H16"/>
    </row>
    <row r="17" spans="1:8" s="6" customFormat="1" ht="38.25" x14ac:dyDescent="0.2">
      <c r="A17" s="15">
        <v>11</v>
      </c>
      <c r="B17" s="17" t="s">
        <v>38</v>
      </c>
      <c r="C17" s="16" t="s">
        <v>39</v>
      </c>
      <c r="D17" s="15" t="s">
        <v>13</v>
      </c>
      <c r="E17" s="18">
        <v>8</v>
      </c>
      <c r="F17" s="19">
        <v>0</v>
      </c>
      <c r="G17" s="19">
        <f t="shared" ref="G17:G27" si="2">ROUND(E17*F17,2)</f>
        <v>0</v>
      </c>
      <c r="H17"/>
    </row>
    <row r="18" spans="1:8" s="6" customFormat="1" ht="51" x14ac:dyDescent="0.2">
      <c r="A18" s="15">
        <v>12</v>
      </c>
      <c r="B18" s="15" t="s">
        <v>63</v>
      </c>
      <c r="C18" s="20" t="s">
        <v>64</v>
      </c>
      <c r="D18" s="15" t="s">
        <v>15</v>
      </c>
      <c r="E18" s="18">
        <v>8</v>
      </c>
      <c r="F18" s="19">
        <v>0</v>
      </c>
      <c r="G18" s="19">
        <f t="shared" si="2"/>
        <v>0</v>
      </c>
      <c r="H18"/>
    </row>
    <row r="19" spans="1:8" s="6" customFormat="1" ht="25.5" x14ac:dyDescent="0.2">
      <c r="A19" s="15">
        <v>13</v>
      </c>
      <c r="B19" s="15" t="s">
        <v>60</v>
      </c>
      <c r="C19" s="16" t="s">
        <v>62</v>
      </c>
      <c r="D19" s="15" t="s">
        <v>13</v>
      </c>
      <c r="E19" s="18">
        <v>8</v>
      </c>
      <c r="F19" s="19">
        <v>0</v>
      </c>
      <c r="G19" s="19">
        <f t="shared" si="2"/>
        <v>0</v>
      </c>
      <c r="H19"/>
    </row>
    <row r="20" spans="1:8" s="6" customFormat="1" ht="25.5" x14ac:dyDescent="0.2">
      <c r="A20" s="15">
        <v>14</v>
      </c>
      <c r="B20" s="17" t="s">
        <v>40</v>
      </c>
      <c r="C20" s="16" t="s">
        <v>41</v>
      </c>
      <c r="D20" s="17" t="s">
        <v>13</v>
      </c>
      <c r="E20" s="18">
        <v>8</v>
      </c>
      <c r="F20" s="19">
        <v>0</v>
      </c>
      <c r="G20" s="19">
        <f t="shared" si="2"/>
        <v>0</v>
      </c>
      <c r="H20"/>
    </row>
    <row r="21" spans="1:8" s="6" customFormat="1" ht="38.25" x14ac:dyDescent="0.2">
      <c r="A21" s="15">
        <v>15</v>
      </c>
      <c r="B21" s="17" t="s">
        <v>26</v>
      </c>
      <c r="C21" s="16" t="s">
        <v>49</v>
      </c>
      <c r="D21" s="15" t="s">
        <v>10</v>
      </c>
      <c r="E21" s="18">
        <v>6</v>
      </c>
      <c r="F21" s="19">
        <v>0</v>
      </c>
      <c r="G21" s="19">
        <f t="shared" si="2"/>
        <v>0</v>
      </c>
      <c r="H21"/>
    </row>
    <row r="22" spans="1:8" s="6" customFormat="1" ht="38.25" x14ac:dyDescent="0.2">
      <c r="A22" s="15">
        <v>16</v>
      </c>
      <c r="B22" s="15" t="s">
        <v>27</v>
      </c>
      <c r="C22" s="20" t="s">
        <v>28</v>
      </c>
      <c r="D22" s="15" t="s">
        <v>10</v>
      </c>
      <c r="E22" s="18">
        <v>10</v>
      </c>
      <c r="F22" s="19">
        <v>0</v>
      </c>
      <c r="G22" s="19">
        <f t="shared" ref="G22" si="3">ROUND(E22*F22,2)</f>
        <v>0</v>
      </c>
      <c r="H22"/>
    </row>
    <row r="23" spans="1:8" s="6" customFormat="1" ht="38.25" x14ac:dyDescent="0.2">
      <c r="A23" s="15">
        <v>17</v>
      </c>
      <c r="B23" s="17" t="s">
        <v>42</v>
      </c>
      <c r="C23" s="16" t="s">
        <v>43</v>
      </c>
      <c r="D23" s="15" t="s">
        <v>14</v>
      </c>
      <c r="E23" s="18">
        <v>48</v>
      </c>
      <c r="F23" s="19">
        <v>0</v>
      </c>
      <c r="G23" s="19">
        <f>ROUND(E22*F23,2)</f>
        <v>0</v>
      </c>
      <c r="H23"/>
    </row>
    <row r="24" spans="1:8" s="6" customFormat="1" ht="25.5" x14ac:dyDescent="0.2">
      <c r="A24" s="15">
        <v>18</v>
      </c>
      <c r="B24" s="17" t="s">
        <v>65</v>
      </c>
      <c r="C24" s="16" t="s">
        <v>72</v>
      </c>
      <c r="D24" s="15" t="s">
        <v>46</v>
      </c>
      <c r="E24" s="18">
        <v>1</v>
      </c>
      <c r="F24" s="19">
        <v>0</v>
      </c>
      <c r="G24" s="19">
        <f>ROUND(E23*F24,2)</f>
        <v>0</v>
      </c>
      <c r="H24"/>
    </row>
    <row r="25" spans="1:8" s="6" customFormat="1" x14ac:dyDescent="0.2">
      <c r="A25" s="21">
        <v>3</v>
      </c>
      <c r="B25" s="21"/>
      <c r="C25" s="22" t="s">
        <v>44</v>
      </c>
      <c r="D25" s="21"/>
      <c r="E25" s="23"/>
      <c r="F25" s="19"/>
      <c r="G25" s="19"/>
      <c r="H25"/>
    </row>
    <row r="26" spans="1:8" s="6" customFormat="1" ht="25.5" x14ac:dyDescent="0.2">
      <c r="A26" s="17">
        <v>19</v>
      </c>
      <c r="B26" s="15" t="s">
        <v>16</v>
      </c>
      <c r="C26" s="20" t="s">
        <v>17</v>
      </c>
      <c r="D26" s="15" t="s">
        <v>18</v>
      </c>
      <c r="E26" s="18">
        <v>8</v>
      </c>
      <c r="F26" s="19">
        <v>0</v>
      </c>
      <c r="G26" s="19">
        <f t="shared" si="2"/>
        <v>0</v>
      </c>
      <c r="H26" s="7"/>
    </row>
    <row r="27" spans="1:8" s="6" customFormat="1" ht="38.25" x14ac:dyDescent="0.2">
      <c r="A27" s="15">
        <v>20</v>
      </c>
      <c r="B27" s="15" t="s">
        <v>21</v>
      </c>
      <c r="C27" s="20" t="s">
        <v>22</v>
      </c>
      <c r="D27" s="15" t="s">
        <v>23</v>
      </c>
      <c r="E27" s="18">
        <v>8</v>
      </c>
      <c r="F27" s="19">
        <v>0</v>
      </c>
      <c r="G27" s="19">
        <f t="shared" si="2"/>
        <v>0</v>
      </c>
      <c r="H27"/>
    </row>
    <row r="28" spans="1:8" s="6" customFormat="1" ht="25.5" x14ac:dyDescent="0.2">
      <c r="A28" s="17">
        <v>21</v>
      </c>
      <c r="B28" s="15" t="s">
        <v>19</v>
      </c>
      <c r="C28" s="20" t="s">
        <v>20</v>
      </c>
      <c r="D28" s="15" t="s">
        <v>13</v>
      </c>
      <c r="E28" s="18">
        <v>2</v>
      </c>
      <c r="F28" s="19">
        <v>0</v>
      </c>
      <c r="G28" s="19">
        <f>ROUND(E28*F28,2)</f>
        <v>0</v>
      </c>
      <c r="H28"/>
    </row>
    <row r="29" spans="1:8" s="6" customFormat="1" ht="38.25" x14ac:dyDescent="0.2">
      <c r="A29" s="15">
        <v>22</v>
      </c>
      <c r="B29" s="17" t="s">
        <v>24</v>
      </c>
      <c r="C29" s="16" t="s">
        <v>25</v>
      </c>
      <c r="D29" s="15" t="s">
        <v>13</v>
      </c>
      <c r="E29" s="18">
        <v>2</v>
      </c>
      <c r="F29" s="19">
        <v>0</v>
      </c>
      <c r="G29" s="19">
        <f>ROUND(E29*F29,2)</f>
        <v>0</v>
      </c>
      <c r="H29"/>
    </row>
    <row r="30" spans="1:8" s="6" customFormat="1" x14ac:dyDescent="0.2">
      <c r="A30" s="21">
        <v>4</v>
      </c>
      <c r="B30" s="21"/>
      <c r="C30" s="22" t="s">
        <v>45</v>
      </c>
      <c r="D30" s="21"/>
      <c r="E30" s="23"/>
      <c r="F30" s="19"/>
      <c r="G30" s="19"/>
      <c r="H30"/>
    </row>
    <row r="31" spans="1:8" s="6" customFormat="1" ht="25.5" x14ac:dyDescent="0.2">
      <c r="A31" s="15">
        <v>23</v>
      </c>
      <c r="B31" s="15" t="s">
        <v>66</v>
      </c>
      <c r="C31" s="20" t="s">
        <v>67</v>
      </c>
      <c r="D31" s="15" t="s">
        <v>46</v>
      </c>
      <c r="E31" s="18">
        <v>1</v>
      </c>
      <c r="F31" s="19">
        <v>0</v>
      </c>
      <c r="G31" s="19">
        <f>ROUND(E31*F31,2)</f>
        <v>0</v>
      </c>
      <c r="H31"/>
    </row>
    <row r="32" spans="1:8" s="6" customFormat="1" ht="51" x14ac:dyDescent="0.2">
      <c r="A32" s="15">
        <v>24</v>
      </c>
      <c r="B32" s="15" t="s">
        <v>66</v>
      </c>
      <c r="C32" s="20" t="s">
        <v>70</v>
      </c>
      <c r="D32" s="15" t="s">
        <v>46</v>
      </c>
      <c r="E32" s="18">
        <v>1</v>
      </c>
      <c r="F32" s="19">
        <v>0</v>
      </c>
      <c r="G32" s="19">
        <f>ROUND(E32*F32,2)</f>
        <v>0</v>
      </c>
      <c r="H32"/>
    </row>
    <row r="33" spans="1:8" ht="38.25" x14ac:dyDescent="0.2">
      <c r="A33" s="15">
        <v>25</v>
      </c>
      <c r="B33" s="15" t="s">
        <v>66</v>
      </c>
      <c r="C33" s="20" t="s">
        <v>71</v>
      </c>
      <c r="D33" s="15" t="s">
        <v>46</v>
      </c>
      <c r="E33" s="18">
        <v>1</v>
      </c>
      <c r="F33" s="19">
        <v>0</v>
      </c>
      <c r="G33" s="19">
        <f>ROUND(E33*F33,2)</f>
        <v>0</v>
      </c>
      <c r="H33"/>
    </row>
    <row r="34" spans="1:8" ht="12.75" customHeight="1" x14ac:dyDescent="0.2">
      <c r="A34" s="31" t="s">
        <v>30</v>
      </c>
      <c r="B34" s="32"/>
      <c r="C34" s="33"/>
      <c r="D34" s="12" t="s">
        <v>31</v>
      </c>
      <c r="E34" s="34">
        <f>SUM(G6:G33)</f>
        <v>0</v>
      </c>
      <c r="F34" s="35"/>
      <c r="G34" s="36"/>
    </row>
    <row r="35" spans="1:8" ht="12.75" customHeight="1" x14ac:dyDescent="0.2">
      <c r="A35" s="24" t="s">
        <v>33</v>
      </c>
      <c r="B35" s="25"/>
      <c r="C35" s="26"/>
      <c r="D35" s="4" t="s">
        <v>31</v>
      </c>
      <c r="E35" s="27">
        <f>0.23*E34</f>
        <v>0</v>
      </c>
      <c r="F35" s="28"/>
      <c r="G35" s="29"/>
    </row>
    <row r="36" spans="1:8" ht="12.75" customHeight="1" x14ac:dyDescent="0.2">
      <c r="A36" s="24" t="s">
        <v>32</v>
      </c>
      <c r="B36" s="25"/>
      <c r="C36" s="26"/>
      <c r="D36" s="4" t="s">
        <v>31</v>
      </c>
      <c r="E36" s="27">
        <f>1.23*E34</f>
        <v>0</v>
      </c>
      <c r="F36" s="28"/>
      <c r="G36" s="29"/>
    </row>
    <row r="64" spans="11:11" x14ac:dyDescent="0.2">
      <c r="K64" s="3" t="s">
        <v>54</v>
      </c>
    </row>
  </sheetData>
  <mergeCells count="8">
    <mergeCell ref="A35:C35"/>
    <mergeCell ref="E35:G35"/>
    <mergeCell ref="A36:C36"/>
    <mergeCell ref="E36:G36"/>
    <mergeCell ref="A1:G1"/>
    <mergeCell ref="A2:G2"/>
    <mergeCell ref="A34:C34"/>
    <mergeCell ref="E34:G34"/>
  </mergeCells>
  <phoneticPr fontId="0" type="noConversion"/>
  <pageMargins left="0.78749999999999998" right="0.78749999999999998" top="1.0527777777777778" bottom="1.0527777777777778" header="0.78749999999999998" footer="0.78749999999999998"/>
  <pageSetup paperSize="9" scale="63" fitToHeight="0" orientation="portrait" useFirstPageNumber="1" horizontalDpi="4294967295" verticalDpi="300" r:id="rId1"/>
  <headerFooter alignWithMargins="0">
    <oddHeader>&amp;C&amp;"Times New Roman,Normalny"&amp;12&amp;A</oddHeader>
    <oddFooter>&amp;C&amp;"Times New Roman,Normalny"&amp;12Strona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5703125" defaultRowHeight="12.75" x14ac:dyDescent="0.2"/>
  <sheetData/>
  <phoneticPr fontId="0" type="noConversion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 r:id="rId1"/>
  <headerFooter alignWithMargins="0">
    <oddHeader>&amp;C&amp;"Times New Roman,Normalny"&amp;12&amp;A</oddHeader>
    <oddFooter>&amp;C&amp;"Times New Roman,Normalny"&amp;12Strona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5703125" defaultRowHeight="12.75" x14ac:dyDescent="0.2"/>
  <sheetData/>
  <phoneticPr fontId="0" type="noConversion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 r:id="rId1"/>
  <headerFooter alignWithMargins="0"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Olejniczak Marcin</cp:lastModifiedBy>
  <cp:revision>1</cp:revision>
  <cp:lastPrinted>2018-08-09T12:47:25Z</cp:lastPrinted>
  <dcterms:created xsi:type="dcterms:W3CDTF">2010-03-24T15:08:34Z</dcterms:created>
  <dcterms:modified xsi:type="dcterms:W3CDTF">2018-08-09T13:25:04Z</dcterms:modified>
</cp:coreProperties>
</file>